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5" yWindow="30" windowWidth="11700" windowHeight="6135" activeTab="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  <sheet name="Лист11" sheetId="11" r:id="rId11"/>
    <sheet name="Лист12" sheetId="12" r:id="rId12"/>
  </sheets>
  <externalReferences>
    <externalReference r:id="rId15"/>
  </externalReferences>
  <definedNames>
    <definedName name="_xlnm._FilterDatabase" localSheetId="0" hidden="1">'Лист1'!$A$2:$AE$222</definedName>
  </definedNames>
  <calcPr fullCalcOnLoad="1"/>
</workbook>
</file>

<file path=xl/sharedStrings.xml><?xml version="1.0" encoding="utf-8"?>
<sst xmlns="http://schemas.openxmlformats.org/spreadsheetml/2006/main" count="1942" uniqueCount="575">
  <si>
    <t>Крупнейший в Рунете каталог ссылок на on-line литературу. Ссылки на художественную литературу, по истории, психологии, философии. Поиск по фамилии автора или по тематике. Базы данных по публикациям.</t>
  </si>
  <si>
    <t>Эрудит. Э-библиотеки.</t>
  </si>
  <si>
    <t>http://erudit.narod.ru/frame/left.htm</t>
  </si>
  <si>
    <t>Непрерывное образование (часть сайта Эрудит).</t>
  </si>
  <si>
    <t>Дистанционное обучение, электронные библиотеки, образовательное законодательство, энциклопедии, справочники, словари, рефераты, переводчики, САПР, чертежи. Учебные заведения по ДО в России и мире. Часть материалов открыта.</t>
  </si>
  <si>
    <t>http://www1.ecopro.simfi.net/library/index.html</t>
  </si>
  <si>
    <t>Э-библиотека КАПКС.</t>
  </si>
  <si>
    <t>Информационные технологии (литература и программное обеспечение), художественная литература. Ссылки на э-библиотеки.</t>
  </si>
  <si>
    <t>Иинструментальные средства_</t>
  </si>
  <si>
    <t>незаполненные структуры_35</t>
  </si>
  <si>
    <t>http://kazsulib.uni.sci.kz/Ctlgs/RusCtlgs.htm</t>
  </si>
  <si>
    <t>Э-каталог НБ Каз ГУ.</t>
  </si>
  <si>
    <t>Ссылки на каталоги ГПНТБ, МГУ, МГТУ, сельскохозяйственной, ГПНТБ СО РАН, Рос Гос библ., Рос Нац библ., Петрозаводск, Нижегородск, Челябинск, Петербург., Краткие характеристики каталогов.</t>
  </si>
  <si>
    <t>http://www.nb.ru/libr.htm</t>
  </si>
  <si>
    <t>Э-каталог nota-bene.</t>
  </si>
  <si>
    <t>http://www.nb.ru/palata/databases.html</t>
  </si>
  <si>
    <t>Российская книжная палата.</t>
  </si>
  <si>
    <t>Описание ресурсов палаты - около 30 млн. библиографических описаний. Адреса и телефоны. Есть базы данных машиночитаемые. Услуги платные.</t>
  </si>
  <si>
    <t>Цифр несетевые ресурс_06</t>
  </si>
  <si>
    <t>Книги в библиотеках, каталогах, магазинах. Архивы. Богатейшая коллекция ссылок на мировые, государственные общие и отраслевые библиотеки, в т.ч. на педагогическую библиотеку Ушинского. Каталог СД-дисков и др.</t>
  </si>
  <si>
    <t>http://social.narod.ru/catalogue/</t>
  </si>
  <si>
    <t>Э-каталог на народ ру.</t>
  </si>
  <si>
    <t>Разная тематика, в т.ч. более 1000 статей по науке и образованию. Полнотекстовых источников мало.</t>
  </si>
  <si>
    <t>http://www.infocity.kiev.ua/main.html</t>
  </si>
  <si>
    <t>Инфосити - виртуальный город компьютерной документации.</t>
  </si>
  <si>
    <t>Информация по информационным технологиям и железу. Затронуто программирование и сети. Многие документы как читаются по он-лайн, так и скачиваются их архивы.</t>
  </si>
  <si>
    <t>http://lib.dvgu.ru/~andreypa/library/</t>
  </si>
  <si>
    <t>Интернет-библиотека ДВГУ.</t>
  </si>
  <si>
    <t>Файловый архив_03</t>
  </si>
  <si>
    <t>Около 4 тыс. технических, художественных и других изданий. Все архивированы и могут скачиваться. Некоторые издания можно просмотреть перед скачиванием.</t>
  </si>
  <si>
    <t>http://www.rvb.ru/soft/catalogue/catalogue.html</t>
  </si>
  <si>
    <t>Включает описание программ, связанных с анализом текстов и вычислительной лингвистикой, а также соответствующих ресурсов (преимущественно бесплатных), доступных в Интернет.Есть и коммерческие. Тематически каталог разбит на следующие разделы: программы анализа и лингвистической обработки текстов; психолингвистические программы; генераторы текстов и говорящие программы; системы обработки естественного языка; коллекции; словари и тезаурусы.</t>
  </si>
  <si>
    <t>Логичев С.В. (составитель)</t>
  </si>
  <si>
    <t>Программные средства_30</t>
  </si>
  <si>
    <t>динамические программы</t>
  </si>
  <si>
    <t>Каталог лингвистических программ и ресурсов в сети в Русской виртуальной библиотеке.</t>
  </si>
  <si>
    <t>http://www.library.ru/</t>
  </si>
  <si>
    <t>Централизованная библиотечная система Киевская.</t>
  </si>
  <si>
    <t>Аннотированный каталог по СД-дискам, видеоматериалам, книгам по компьютерной тематике и образованию. Э-библиотека статей по образованию. Каталоги сайтов, магазинов, периодических изданий, образовательных организаций.Каталоги большие и хорошо структурированные.</t>
  </si>
  <si>
    <t>http://www.library.ru/catalog/eshop/eshop_15.html</t>
  </si>
  <si>
    <t>Каталог интернет-магазинов (отраслевые книги)</t>
  </si>
  <si>
    <t>Ссылки на 25 магазинов. В каждом есть поисковые системы. На некоторые книги имеются аннотации.</t>
  </si>
  <si>
    <t>http://amusement.izhsite.ru/education2.htm</t>
  </si>
  <si>
    <t xml:space="preserve">Библ. по образованию и другие спец. библ. (в т.ч. - электронные). Рефераты. Библиотеки университетов мира (английский). </t>
  </si>
  <si>
    <t>Специальные библиотеки.</t>
  </si>
  <si>
    <t>http://www.openweb.ru/stepanov/library.htm</t>
  </si>
  <si>
    <t>Русская справочная библиотека.</t>
  </si>
  <si>
    <t>Богатая коллекция ссылок виртуальные библиотеки, каталоги, поисковые системы, базы данных, издательства и магазины. Русские и зарубежные источники.</t>
  </si>
  <si>
    <t>Виртуальные библиотеки</t>
  </si>
  <si>
    <t>http://www.openweb.ru/stepanov/f_texts/w_search.htm</t>
  </si>
  <si>
    <t>Степанов В.К.</t>
  </si>
  <si>
    <t>Поиск информации.</t>
  </si>
  <si>
    <t>Обзор поисковых систем и справочников в интернете со ссылками на них. Рассматриваются преимущественно англоязычные системы.</t>
  </si>
  <si>
    <t>Кейд Метц.</t>
  </si>
  <si>
    <t>Сто лучших информационных узлов Web.</t>
  </si>
  <si>
    <t>http://www.cp.tomsk.su/pricelist/PriceBase/Common/archive/lib/PC_MAG/6968.htm</t>
  </si>
  <si>
    <t>http://www.mavica.ru/weblink?MGWLPN=CATA&amp;MGWAPP=CatalogEdit&amp;REQ=UserView&amp;ParentDirNum=1166&amp;LN=1&amp;page=0&amp;fsortoff=0&amp;efiltr=0&amp;sfiltr=0&amp;addl=1&amp;oldPDN=1166&amp;SiteN=486598</t>
  </si>
  <si>
    <r>
      <t xml:space="preserve">Дизайн и разработка сайтов Веб - статистика </t>
    </r>
    <r>
      <rPr>
        <b/>
        <sz val="7.5"/>
        <color indexed="63"/>
        <rFont val="Arial Cyr"/>
        <family val="0"/>
      </rPr>
      <t>Виртуальные</t>
    </r>
    <r>
      <rPr>
        <sz val="7.5"/>
        <color indexed="63"/>
        <rFont val="Arial Cyr"/>
        <family val="0"/>
      </rPr>
      <t xml:space="preserve"> услуги Интернет - кафе.Чаты </t>
    </r>
    <r>
      <rPr>
        <b/>
        <sz val="7.5"/>
        <color indexed="63"/>
        <rFont val="Arial Cyr"/>
        <family val="0"/>
      </rPr>
      <t>Виртуальная</t>
    </r>
    <r>
      <rPr>
        <sz val="7.5"/>
        <color indexed="63"/>
        <rFont val="Arial Cyr"/>
        <family val="0"/>
      </rPr>
      <t xml:space="preserve"> реальность. Микронации. </t>
    </r>
    <r>
      <rPr>
        <b/>
        <sz val="7.5"/>
        <color indexed="63"/>
        <rFont val="Arial Cyr"/>
        <family val="0"/>
      </rPr>
      <t>Виртуальные</t>
    </r>
    <r>
      <rPr>
        <sz val="7.5"/>
        <color indexed="63"/>
        <rFont val="Arial Cyr"/>
        <family val="0"/>
      </rPr>
      <t xml:space="preserve"> галереи. Электронные </t>
    </r>
    <r>
      <rPr>
        <b/>
        <sz val="7.5"/>
        <color indexed="63"/>
        <rFont val="Arial Cyr"/>
        <family val="0"/>
      </rPr>
      <t>библиотеки. Виртуальные</t>
    </r>
    <r>
      <rPr>
        <sz val="7.5"/>
        <color indexed="63"/>
        <rFont val="Arial Cyr"/>
        <family val="0"/>
      </rPr>
      <t xml:space="preserve"> услуги.Сайты.Фильтры.</t>
    </r>
  </si>
  <si>
    <t>http://www.lib.omskreg.ru/yellow/data/5/2/3.htm</t>
  </si>
  <si>
    <t>Витуальные библиотеки (Питер).</t>
  </si>
  <si>
    <t>Списки российских (в основном научных) библиотек, с гиперссылками на их сайты, а также ссылки на различные зарубежные библиотеки, сгруппированные по тому или иному принципу, например: университетские библиотеки мира, имеющие WWW - сервер, или библиотеки, входящие в сеть OCLC.</t>
  </si>
  <si>
    <t>http://www.lib.omskreg.ru/yellow/data/5/2/index.htm</t>
  </si>
  <si>
    <t>Научные библиотеки и информационные центры (Питер).</t>
  </si>
  <si>
    <t>Очень большой ссылочный список общероссийских библиотек, библиотек вузов, центров и других организаций.</t>
  </si>
  <si>
    <t>Каталог компании Карнеол.</t>
  </si>
  <si>
    <t>http://global.com.ua/-base/carneol/index.phtml</t>
  </si>
  <si>
    <t>Каталог компьютерной техники и периферии, а также по системному программному обеспечению.</t>
  </si>
  <si>
    <t>Храмцов Павел</t>
  </si>
  <si>
    <t>Виртуальные библиотеки.</t>
  </si>
  <si>
    <t>Обзор классификаций. Ссылки в обзоре на адреса сайтов и фирм.</t>
  </si>
  <si>
    <t>http://koi.www.osp.ru/cw/1996/22/23.htm</t>
  </si>
  <si>
    <t>Программы Радио свобода: седьмой континент.</t>
  </si>
  <si>
    <t>http://koi.svoboda.org/programs/SC/1998/SC1201.shtml</t>
  </si>
  <si>
    <t>Гипертекстовые варианты изложения содержания радиопередач. Наука и техника, история, экономика, культура, другие темы. Имеется поисковая система.</t>
  </si>
  <si>
    <t>http://www.sgu.ru/kafedra/teorin/Home.htm</t>
  </si>
  <si>
    <t>Сайт с курсами лекций и практических занятий по информационным технологиям кафедры теоретических основ информатики и ИТ Саратовского ГУ.</t>
  </si>
  <si>
    <t>Курсы Саратовского ГУ по ИТ.</t>
  </si>
  <si>
    <t>информатика</t>
  </si>
  <si>
    <t>Раздел по образованию виртуальной библиотеки NASA.</t>
  </si>
  <si>
    <t>http://www.ugatu.ac.ru/usatu/html/Inf/page/ye_page/data/8/index.htm</t>
  </si>
  <si>
    <t>Информатика для школьников, высшее образование, образовательные материалы, обучение и сертификация специалистов.</t>
  </si>
  <si>
    <t>http://www.diamondteam.ru/sites/148-10.htm</t>
  </si>
  <si>
    <t>Большая коллекция ссылок на музеи, выставки, фотогалереи, клубы и др. формы представления информации.</t>
  </si>
  <si>
    <t>Музеи и выставки. Весь русский интернет.</t>
  </si>
  <si>
    <t xml:space="preserve">Вирт-библиотека бесплатного программного обеспечения. Поиск в крупнейших архивах и на серверах производителей. Можно, наряду с ключевыми словами, выбирать платформу (DOS, Windows и другие) и архивы поиска, а в режиме Power Search задавать еще ряд параметров поиска. </t>
  </si>
  <si>
    <t>http://www.sky.net.ua/yp/3/1/10.html</t>
  </si>
  <si>
    <t>Сервер компании CNET.</t>
  </si>
  <si>
    <t>http://ukrlib.boom.ru/1.html</t>
  </si>
  <si>
    <t>Виртуальная электронная библиотека.</t>
  </si>
  <si>
    <t>Коолекция работ по экономической тематике. На разных языках. Есть переводчик.</t>
  </si>
  <si>
    <t>экономика</t>
  </si>
  <si>
    <t>http://iatp.projectharmony.ru/archive/index.html</t>
  </si>
  <si>
    <t>Программа Обучение и доступ в интернет(Архив)</t>
  </si>
  <si>
    <t>Ссылки на образовательные сайты школ и вузов, на другие ресурсы в вебовском и текстовом форматах. Информация о международных проектах.</t>
  </si>
  <si>
    <t>http://www.uic.nnov.ru/pustyn/lib/self/thtools.ru.html</t>
  </si>
  <si>
    <t>Набор оригинальных источников по мышлению и творчеству, по философским вопросам.</t>
  </si>
  <si>
    <t>Тропинки в библиотеке.</t>
  </si>
  <si>
    <t>Закладки: наука и образование.</t>
  </si>
  <si>
    <t>Ссылки на метаресурсы, библиотеки, виртуальные библиотеки, на научные сайты, на сайты дистанционного обучения, на школьные и детские ресурсы.</t>
  </si>
  <si>
    <t>http://zhurnal.ru/6/zakladki_education.htm</t>
  </si>
  <si>
    <t>http://www.anriintern.com/ind.shtml</t>
  </si>
  <si>
    <t>Сервер бесплатного дистанционного образования.</t>
  </si>
  <si>
    <t>Дистанционные курсы по языкам, естественным, гуманитарным и техническим дисциплинам, экономике и бизнесу, информационным технологиям. Имеются тесты по многим курсам. Большой обзор курсов, серверов, каталогов, библиотек ДО.</t>
  </si>
  <si>
    <t>http://www.anriintern.com/v-chat/1.htm</t>
  </si>
  <si>
    <t>Голосовой чат сервера дистанционного образования.</t>
  </si>
  <si>
    <t>Сайт Всероссийского педсовета</t>
  </si>
  <si>
    <t>http://www.pedsovet.alledu.ru</t>
  </si>
  <si>
    <t>Новости. Материалы педсоветов, регистрация и другой сервис. Каталоги ресурсов по образованию.</t>
  </si>
  <si>
    <t>Обеспечивает голосовое общение. Возможно регулирование слышимого (кого слущать, а кого нет). Можно только слушать. Возможно только участие в чате в форме письменного общения.</t>
  </si>
  <si>
    <t>голосовой чат</t>
  </si>
  <si>
    <t>Аудио</t>
  </si>
  <si>
    <t>http://www.lessons.ru/home.htm</t>
  </si>
  <si>
    <t>Дистанционное образование в интернете.</t>
  </si>
  <si>
    <t>Курсы по экономике и английскому языку. Небольшие бесплатные фрагменты курсов.</t>
  </si>
  <si>
    <r>
      <t>Дистанционное</t>
    </r>
    <r>
      <rPr>
        <sz val="7"/>
        <color indexed="63"/>
        <rFont val="Arial Cyr"/>
        <family val="2"/>
      </rPr>
      <t xml:space="preserve">, </t>
    </r>
    <r>
      <rPr>
        <b/>
        <sz val="7"/>
        <color indexed="63"/>
        <rFont val="Arial Cyr"/>
        <family val="2"/>
      </rPr>
      <t>образование</t>
    </r>
    <r>
      <rPr>
        <sz val="7"/>
        <color indexed="63"/>
        <rFont val="Arial Cyr"/>
        <family val="2"/>
      </rPr>
      <t>, базы , данных, международное, образование, научно - исследовательский, институт, информационных, технологий, Минобразования, Миннауки , РФ, State, Institute, Information, Technologies, Telecommunications, Информика, Informika, новости, Internet , Интернет, конференции, выставки, семинары, фирмы, фонды, гранты, конкурсы, газеты, журналы , информационные, технологии, книгоиздание. Школьное общее среднее и профессиональное образование.</t>
    </r>
  </si>
  <si>
    <t>Дистанционное обучение (Информика).</t>
  </si>
  <si>
    <t>http://db.informika.ru/do/</t>
  </si>
  <si>
    <t>http://aport.ru/</t>
  </si>
  <si>
    <t>Поисковый сервер Аппорт.</t>
  </si>
  <si>
    <t>Имеет раздел, посвященный образованию и поисковую систему, Есть разделы близкие к образовательной тематике</t>
  </si>
  <si>
    <t>http://www.link.msk.ru/de/</t>
  </si>
  <si>
    <t>Международный институт менеджмента. Дистанционное образование.</t>
  </si>
  <si>
    <t>Экономические_05</t>
  </si>
  <si>
    <t>Неболоьшие обзоры по дистанционному обучению. Планы и программы курсов, их краткая характеристика. Самих курсов нет. Сайт двуязычен: рус. + англ. Дисциплины: экономика и английский для бизнеса.</t>
  </si>
  <si>
    <t>http://www.100mb.ru/~dist/plan.htm</t>
  </si>
  <si>
    <t>Дистанционное образование. ООО Глобус.</t>
  </si>
  <si>
    <t>Планы и программы подготовки школьников по специальностям Техник-программист и Бухгалтер-программист.</t>
  </si>
  <si>
    <t>http://hotlinks.ru/cgi/hotlinks/folders?exp=1.10.10-1.10-10.8.5&amp;f=</t>
  </si>
  <si>
    <t>Каталог обеспечения образования, в т.ч. дистануионногог.</t>
  </si>
  <si>
    <t>Богатейший каталог, содержащий самые разные сведения по образованию вообще и ДО в частности. Обзорные, учебные, программные материалы. Справочники и энциклопедии. Базы данных и т.п.</t>
  </si>
  <si>
    <t>http://www.study-business.com/</t>
  </si>
  <si>
    <t>Дистанционное обучение в Великобритании по Интернету.</t>
  </si>
  <si>
    <t>Курсы по английскому, маркетингу, финансам, менеджменту. Краткая информация о курса и их программах. Описание организационных процедур. Подписка на платные курсы.</t>
  </si>
  <si>
    <t>АОС</t>
  </si>
  <si>
    <t>Курсы</t>
  </si>
  <si>
    <t>http://www.eidos.techno.ru/books/virt_edu_ru.html</t>
  </si>
  <si>
    <t>Отечественные предпосылки философии виртуального образования.</t>
  </si>
  <si>
    <t>Хуторской А.В.</t>
  </si>
  <si>
    <t>Поиск философских основ виртуального дистанционного образования в работах отечественных мыслителей. Под виртуальным образованием понимается процесс и результат взаимодействия субъектов и объектов образования, сопровождаемый созданием ими виртуального образовательного пространства, специфику которого определяют именно данные объекты и субъекты.</t>
  </si>
  <si>
    <t>Педагогика</t>
  </si>
  <si>
    <t>Дидактика</t>
  </si>
  <si>
    <t>Философия</t>
  </si>
  <si>
    <t>Научные основы ОО_07</t>
  </si>
  <si>
    <t>http://www.sstu.samara.ru/~nesteren/inspect.htm</t>
  </si>
  <si>
    <t>Система интерактивного контроля Инспектор.</t>
  </si>
  <si>
    <t>Программы для тестирования, аттестации, контроля знаний. Самарский ГТУ. Интерактивные тесты с различными способами ввода ответа.</t>
  </si>
  <si>
    <t>Контроль знаний</t>
  </si>
  <si>
    <t>Диалог_25</t>
  </si>
  <si>
    <t>http://www1.list.ru/catalog/10212.sort3.html</t>
  </si>
  <si>
    <t>Образовательные программы.</t>
  </si>
  <si>
    <t>Большой список образовательных программ, курсов, виртуальных университетов и школ и т.п.</t>
  </si>
  <si>
    <t>http://dweb.ru</t>
  </si>
  <si>
    <t>Сайт для веб-мастера.</t>
  </si>
  <si>
    <t>Несколько ссылок на сайты данного профиля. Необходимая помошь начинающим дизайнерам.</t>
  </si>
  <si>
    <t>http://subscribe.ru/catalog</t>
  </si>
  <si>
    <t>Каталог рассылок.</t>
  </si>
  <si>
    <t>Рассылки по множеству тем, в том числе по образованию, науке и технике.</t>
  </si>
  <si>
    <t>http://koi.des.tstu.ru/des/</t>
  </si>
  <si>
    <t>Дистанционное образование В Тамбовском ГУ.</t>
  </si>
  <si>
    <t>Описание системы ДО в ТГУ. Различные курсы ДО. Доступ по паролю после регистрациии оплаты обучения.</t>
  </si>
  <si>
    <t>http://vakh.online.com.ua/scool/index.html</t>
  </si>
  <si>
    <t>Телешкола сайтпромоутеров.</t>
  </si>
  <si>
    <t>Телешкола дистанционного обучения специалистов по раскрутке сайтов. Обучение платное с системой скидок.</t>
  </si>
  <si>
    <t>ОрганизацииОО_10</t>
  </si>
  <si>
    <t>Общественные</t>
  </si>
  <si>
    <t>Вузы</t>
  </si>
  <si>
    <t>http://www.nakhodka.ru/tpp/russ/dit/DL3.html</t>
  </si>
  <si>
    <t>http://www.psihotest.ru/</t>
  </si>
  <si>
    <t>Пси-корпус.</t>
  </si>
  <si>
    <t>Большой набор тестов: личностных, образовательных (инф. Технологии), способностей к бизнесу и др. Полезнейшие ссылки на другие диагностические системы, например, по здоровью.</t>
  </si>
  <si>
    <t>Психология</t>
  </si>
  <si>
    <t>http://psylib.kiev.ua/</t>
  </si>
  <si>
    <t>Библиотека фонда формируется из ключевых психологических, философских, религиозных, эзотерических, культурологических и методологических текстов.</t>
  </si>
  <si>
    <t>Киевский фонд развития психической культуры.</t>
  </si>
  <si>
    <t>Учебные ком пьютерные программы 1С:Репетитор.</t>
  </si>
  <si>
    <t>Серия учебных компьютерных программ по русскому языку, физике, химии, биологии и математике, а также контрольно-диагностические системы. Тесты" (по пунктуации, орфографии, химии, физике и т.д.): описания и демо-версии. Интернет-версии мультимедийных курсов, вышедших на CD.</t>
  </si>
  <si>
    <t>Литература и различная информация по интереснейшим разделам практической психологии - нейролингвистическому программированию (НЛП) и эриксонианскому гипнозу (ЭГ) . Книги, он-лайн тексты, форум, курсы в Нижнем Новгороде</t>
  </si>
  <si>
    <t>http://www.1c.ru/repetitor/</t>
  </si>
  <si>
    <t>http://nlp.lgg.ru/</t>
  </si>
  <si>
    <t>Ресурсы НЛП.</t>
  </si>
  <si>
    <t>http://www.businesstest.ru/</t>
  </si>
  <si>
    <t>Узнать свои возможности, оценить свои силы (около 140 тестов), скорректировать поведение и изменить ситуацию в свою пользу. Высказать свое мнение, задать вопросы, добавить темы для тестов и получить консультации.</t>
  </si>
  <si>
    <t>Деловые тесты.</t>
  </si>
  <si>
    <t>http://chat.home.ru/homes/Losharik/</t>
  </si>
  <si>
    <t>Психология о детях.</t>
  </si>
  <si>
    <t>Статьи по детской психологии: законы формирования детской психики, развитие ребенка, советы родителям по общению с детьми и их воспитанию, и многое другое. Имеются тесты и другая диагностика.</t>
  </si>
  <si>
    <t>Новости психологии, даты, события, конференции. Каталог ссылок. Материалы по психологии: учебная, научная и художественная литература, публицистика, анонсы, обзоры. Он-лайн тесты. Условия обучение в Академии практической психологии при МГУ. Информация об известных психологах, организациях, интернет-проектах и т.д.</t>
  </si>
  <si>
    <t>http://www.psychology.ru/</t>
  </si>
  <si>
    <t>Психодиагностическая лаборатория.</t>
  </si>
  <si>
    <t>http://www.edu.delfa.net:8101/Interest/http.html</t>
  </si>
  <si>
    <t>Кабинет физики СПбГУ.</t>
  </si>
  <si>
    <t>Разнообразная информация для методисктов-физиков: физика в интернет, программы и стандарты, задачи и теория, эксперимент и тесты. Лабораторные установки и библиотеки, множество полезных ссылок на отечественные, английские и немецкие ресурсы.</t>
  </si>
  <si>
    <t>Интерактивные программы</t>
  </si>
  <si>
    <t>Методики ОО</t>
  </si>
  <si>
    <t>http://www.permcnti.ru/</t>
  </si>
  <si>
    <t>Пермский ЦНТИ.</t>
  </si>
  <si>
    <t>http://www.gnpbu.ru/</t>
  </si>
  <si>
    <t>Библиотека им. К.Д.Ушинского (ГНПБ).</t>
  </si>
  <si>
    <t>Э-каталог полнотекстовых рефератов, журналов, книг. Ссылки на интернет-ресурсы. Другие источники.</t>
  </si>
  <si>
    <t>Большая коллекция ссылок на э-библиотеки бывшего СССР, на ЦНТИ, на полезные сервера. ГОСТы, СНиПы, патенты, научно-техническая документация.Очень много информации.</t>
  </si>
  <si>
    <t>http://www.edunews.ru/</t>
  </si>
  <si>
    <t>Все для поступающих.</t>
  </si>
  <si>
    <t>Справочник по всем учебным заведениям России. Нормативно-правовые документы. Программы для поступающих.Статьи, информация о книгах. Тесты и др.</t>
  </si>
  <si>
    <t>Вузы России и Томска, для дистанционного образования за рубежом, спаравочная информация для абитуриентов, в т.ч. образцы заданий и тесты.</t>
  </si>
  <si>
    <t>http://naviobraz.tsu.ru/</t>
  </si>
  <si>
    <t>Навигатор в мире образования.</t>
  </si>
  <si>
    <t>http://www.imop.spbstu.ru/</t>
  </si>
  <si>
    <t>СПГТУ. Институт международных образовательных программ.</t>
  </si>
  <si>
    <t>История, кафедры, образовательные программы. Двуязычный (рус.+англ.)</t>
  </si>
  <si>
    <t>физика</t>
  </si>
  <si>
    <t>РостГУ.</t>
  </si>
  <si>
    <t>http://www.mis.rsu.ru/</t>
  </si>
  <si>
    <t>Новости Ростовского государственного университета, отделы управления, Ученый Совет, нормативные документы, цифры и факты.Хорошая коллекция ссылок. Переводчик на немецкий, французский, английский.</t>
  </si>
  <si>
    <t>Списки серверов, базы данных, обучающие курсы, нормативная, учебная и дру. Информация, дистанционное образование, поисковые системы и т.п. Двуязычный (рус.+англ.)</t>
  </si>
  <si>
    <t>Гос. НИИ информационных технологий и телекоммуникаций.</t>
  </si>
  <si>
    <t>http://www.informika.ru/</t>
  </si>
  <si>
    <t>Дистанционное образование в г.Находка</t>
  </si>
  <si>
    <t xml:space="preserve">Описание системы ДО в г.Находка. Студенты могут обучаться в любом вузе гг. Находка и Владивосток, не выезжая из Находки. </t>
  </si>
  <si>
    <t>Корпорации</t>
  </si>
  <si>
    <t>http://catalog.alledu.ru/school/distans/more2.html</t>
  </si>
  <si>
    <t>EduCentral - первый российский образовательный портал.</t>
  </si>
  <si>
    <r>
      <t xml:space="preserve">Большое количество подробной информации об </t>
    </r>
    <r>
      <rPr>
        <b/>
        <sz val="7"/>
        <color indexed="63"/>
        <rFont val="Arial Cyr"/>
        <family val="2"/>
      </rPr>
      <t>образовании</t>
    </r>
    <r>
      <rPr>
        <sz val="7"/>
        <color indexed="63"/>
        <rFont val="Arial Cyr"/>
        <family val="2"/>
      </rPr>
      <t xml:space="preserve"> и науке в России, аналитические статьи, рейтинги сайтов, новости </t>
    </r>
    <r>
      <rPr>
        <b/>
        <sz val="7"/>
        <color indexed="63"/>
        <rFont val="Arial Cyr"/>
        <family val="2"/>
      </rPr>
      <t>образования</t>
    </r>
    <r>
      <rPr>
        <sz val="7"/>
        <color indexed="63"/>
        <rFont val="Arial Cyr"/>
        <family val="2"/>
      </rPr>
      <t xml:space="preserve">, научные проекты , </t>
    </r>
    <r>
      <rPr>
        <b/>
        <sz val="7"/>
        <color indexed="63"/>
        <rFont val="Arial Cyr"/>
        <family val="2"/>
      </rPr>
      <t>глобальная</t>
    </r>
    <r>
      <rPr>
        <sz val="7"/>
        <color indexed="63"/>
        <rFont val="Arial Cyr"/>
        <family val="2"/>
      </rPr>
      <t xml:space="preserve"> база данных, поиск и многое многое другое. EduCentral - путеводитель в мире российского </t>
    </r>
    <r>
      <rPr>
        <b/>
        <sz val="7"/>
        <color indexed="63"/>
        <rFont val="Arial Cyr"/>
        <family val="2"/>
      </rPr>
      <t>образования</t>
    </r>
    <r>
      <rPr>
        <sz val="7"/>
        <color indexed="63"/>
        <rFont val="Arial Cyr"/>
        <family val="2"/>
      </rPr>
      <t xml:space="preserve"> и науки </t>
    </r>
  </si>
  <si>
    <t>http://www.educentral.ru/</t>
  </si>
  <si>
    <t>Дистанционное образование (каталог).</t>
  </si>
  <si>
    <t>Около 50 ссылок на центры ДО с названиями, адресами в сети и перечнем специальностей, получаемых в ходе ДО.</t>
  </si>
  <si>
    <t>http://catalog.alledu.ru/edu/proekts/more2.html</t>
  </si>
  <si>
    <t>Образовательные программы и проекты по ДО.</t>
  </si>
  <si>
    <t>Каталог образовательных программ и проектов по ДО. Указаны адреса сайтов и почты организаций, предоставляющих разнообразную информацию по ДО, как Российских, так и зарубежных.</t>
  </si>
  <si>
    <t>http://catalog.alledu.ru/Cool/</t>
  </si>
  <si>
    <t>Популярные ресурсы для ДО.</t>
  </si>
  <si>
    <t>Порядка 50 разнообразных ресурсов для ДО в т.ч. коллекций рефератов.</t>
  </si>
  <si>
    <t>Курсы по психологии, бухучету, компьютерам, английскому языку и др. направлениям в школе бизнеса.</t>
  </si>
  <si>
    <t>http://www.bakalavr.nm.ru/OU/student.html</t>
  </si>
  <si>
    <t>Образовательное учреждение Бакалавр. Школа бизнеса.</t>
  </si>
  <si>
    <t>http://ngo.org.ru/ngoss/ru/Id13844/GetDoc_short.html</t>
  </si>
  <si>
    <t>Каталог NGOSS.</t>
  </si>
  <si>
    <t>Подборка ссылок по дистанционному образованию в России и в мире. Имеется и виртуальная библиотека. Большой перечень специальностей. Русский и английский.</t>
  </si>
  <si>
    <t>http://www.emissia.spb.su/</t>
  </si>
  <si>
    <t>Виртуальный педагогический институт им. А.И.Герцена.</t>
  </si>
  <si>
    <t xml:space="preserve">Освещение вопросов теории и практики ДО. Ссылки на сайты организаций, ведущих ДО. Информационная база: модульные курсы, виртуальная библиотека по рассылке, Дистанционные проекты для школ и вузов. Сайт двуязычный (рус.+ англ.). Имеется он-лайн переводчик. </t>
  </si>
  <si>
    <t>Телеконференции</t>
  </si>
  <si>
    <t>http://www.sapr.tstu.ru/sdu</t>
  </si>
  <si>
    <t>Дистанционное образование: кафедры САПР.</t>
  </si>
  <si>
    <t>Имеются курсы по САПР, физике и электротехнике.Заявлена виртуальная лаборатория и перечень ресурсов интернет.</t>
  </si>
  <si>
    <t>http://users.kpi.kharkov.ua/lre/bde/media/</t>
  </si>
  <si>
    <t>Гипермедиа в образовании. Дистанционный курс.</t>
  </si>
  <si>
    <t>Почтовые рассылки_04</t>
  </si>
  <si>
    <t>На сайте Харьковского политехнического университета краткие сведения о курсе. Материалы курса и остальная работа осуществляются на основе рассылок по э-почте.</t>
  </si>
  <si>
    <t>http://www.specialist.ru/</t>
  </si>
  <si>
    <t>Центр компьютерного обучения при МГТУ им. Н.Э.Баумана</t>
  </si>
  <si>
    <t>Двуязычный сайт по компьютерному и дистанционному обучению в области информационных технологий. Содержит как платные, так и бесплатные курсы, в т.ч. тесты. Обязательна регистрация при любом использовании курсов.</t>
  </si>
  <si>
    <t>Слайд-фильм</t>
  </si>
  <si>
    <t>Графика_15</t>
  </si>
  <si>
    <t>Образовательный портал МЭСИ.</t>
  </si>
  <si>
    <t>http://mesi.ru/</t>
  </si>
  <si>
    <t>Содержит ссылки на крупнейшие библиотеки России и сайты учреждений, ведущих ДО. Имеется поисковая система в библиотеке. Перечислены участники корпорации вузов. Есть журнал Открытое образование, на который можно подписаться.</t>
  </si>
  <si>
    <t>http://maoo.ru/</t>
  </si>
  <si>
    <t>Международная Академия открытого образования.</t>
  </si>
  <si>
    <t>Сайт по работе академииОО. Ссылка на сайт по электронным курсам. Информация по программе открытого образования Минобразования, отдельные приказы. Информация о совещаниях, семинарах, конференциях.</t>
  </si>
  <si>
    <t>http://www.examen.ru/</t>
  </si>
  <si>
    <t>Экзамены он-лайн.</t>
  </si>
  <si>
    <t>Экзамены и тесты в естественных науках, иностранных языках, науках о человеке, общественно-исторических науках, литературе, ПДД и др. Около 10 экзаменов и тестов. Регистрация и экзамены бесплатны.</t>
  </si>
  <si>
    <t>Информация о справочниках. Ссылки на разнообразные сайты, в т.ч. образовательного плана, например, музыкальная библиотека, Кирилла и Мефодия, детское творчество и др.</t>
  </si>
  <si>
    <t>http://tarakan.ru/</t>
  </si>
  <si>
    <t>Каталог новостей и обзоров Рунета.</t>
  </si>
  <si>
    <t>Сфера ОО</t>
  </si>
  <si>
    <t>Область ОО</t>
  </si>
  <si>
    <t>Цикл дисциплин</t>
  </si>
  <si>
    <t>Дисциплины</t>
  </si>
  <si>
    <t>Дополнительная рубрика</t>
  </si>
  <si>
    <t>Тип информации</t>
  </si>
  <si>
    <t>Вид информации</t>
  </si>
  <si>
    <t>Образования уровень</t>
  </si>
  <si>
    <t>Носитель информации</t>
  </si>
  <si>
    <t>Язык</t>
  </si>
  <si>
    <t>Дата регистрации</t>
  </si>
  <si>
    <t>Авторы</t>
  </si>
  <si>
    <t>Название</t>
  </si>
  <si>
    <t>Описание краткое</t>
  </si>
  <si>
    <t>Адрес в сети или место нахождения</t>
  </si>
  <si>
    <t>Код сферы</t>
  </si>
  <si>
    <t>Код области</t>
  </si>
  <si>
    <t>Код цикла</t>
  </si>
  <si>
    <t>Код дисцип.</t>
  </si>
  <si>
    <t>Код доп.</t>
  </si>
  <si>
    <t>Код типа инф.</t>
  </si>
  <si>
    <t>Код вида инф.</t>
  </si>
  <si>
    <t>Код ур.обр.</t>
  </si>
  <si>
    <t>Код носителя</t>
  </si>
  <si>
    <t>Код языка</t>
  </si>
  <si>
    <t>Код даты</t>
  </si>
  <si>
    <t>Интеграл.код</t>
  </si>
  <si>
    <t>Код автора</t>
  </si>
  <si>
    <t>Код названия</t>
  </si>
  <si>
    <t>Код адреса</t>
  </si>
  <si>
    <t>Интегральный код</t>
  </si>
  <si>
    <t>Инф.база ОО_06</t>
  </si>
  <si>
    <t>Справочники/энциклопедии_06</t>
  </si>
  <si>
    <t>разные_09</t>
  </si>
  <si>
    <t>разные</t>
  </si>
  <si>
    <t>Табличные структуры</t>
  </si>
  <si>
    <t>ком.энциклопедия</t>
  </si>
  <si>
    <t>среднее общее_03</t>
  </si>
  <si>
    <t>Сетевой открыт_07</t>
  </si>
  <si>
    <t>рус_01</t>
  </si>
  <si>
    <t>Север "Кирилла и Мефодия"</t>
  </si>
  <si>
    <t>Разнообразная информация энциклопедического характера. Прежде всего расчитана на школьников</t>
  </si>
  <si>
    <t>http://www.km.ru/</t>
  </si>
  <si>
    <t>Каталог_03</t>
  </si>
  <si>
    <t>Информационно-поисковые системы</t>
  </si>
  <si>
    <t>Каталог ресурсов Belyahoo</t>
  </si>
  <si>
    <t>Бизнес, наука, информационные технологии, образование, медицина и др. Ресурсы для дистанционного образования по языкам, бизнесу и пр.</t>
  </si>
  <si>
    <t>www.aupair-partner.com/link/</t>
  </si>
  <si>
    <t>Большой каталог на List</t>
  </si>
  <si>
    <t>Разнообразная информация сгруппирорванная в иерархический каталог. Есть поиск по ключевым словам</t>
  </si>
  <si>
    <t>http://top.list.ru:8005/</t>
  </si>
  <si>
    <t>рус+другие_05</t>
  </si>
  <si>
    <t>Структурированный каталог</t>
  </si>
  <si>
    <t>Разнообразная информация по вопросам науки, культуры, политики, бизнеса, компьютерных технологий, развлечений и т.п. На русском и других языках (зарубежные ресурсы)</t>
  </si>
  <si>
    <t>http://www.taisia.ru/links/linkpage1.html</t>
  </si>
  <si>
    <t>высшее</t>
  </si>
  <si>
    <t>Каталог URL</t>
  </si>
  <si>
    <t>Содержит разделы по бизнесу, здравоохранению, культуре, науке, образованию и т.п.</t>
  </si>
  <si>
    <t>http://url.linet.ru/</t>
  </si>
  <si>
    <t>Спец.сайт</t>
  </si>
  <si>
    <t>Текстовые структуры</t>
  </si>
  <si>
    <t>Гипертекст</t>
  </si>
  <si>
    <t>Сайт Открытый Мир Образование</t>
  </si>
  <si>
    <t>Небогатый информацией сайт. Презентован как будущий сервер открытого образования.</t>
  </si>
  <si>
    <t>www.open-world.ru</t>
  </si>
  <si>
    <t>Диалог.сис.</t>
  </si>
  <si>
    <t>Тесты</t>
  </si>
  <si>
    <t>Тестландия (разнообразные психологические, предметные и др. тесты)</t>
  </si>
  <si>
    <t>Набор тестов для школьников, поступающих в институты. Естественно-научные, гуманитарные предметы. Языки и психология и др.</t>
  </si>
  <si>
    <t>http://www.testland.ru/</t>
  </si>
  <si>
    <t>Авт-средства-обуч</t>
  </si>
  <si>
    <t>Целостные курсы</t>
  </si>
  <si>
    <t>Динамическая модель</t>
  </si>
  <si>
    <t xml:space="preserve">Сайт открытого колледжа </t>
  </si>
  <si>
    <t>Информационные ресурсы по естественно-математическим предметам для средней школы, а также по экономике и английскому языку. Имеются модели, задачи, тесты и другие типы и виды информации. Некоторые ресурсы с паролем.</t>
  </si>
  <si>
    <t>www.college.ru</t>
  </si>
  <si>
    <t>Специальные каталоги "Пингвин"</t>
  </si>
  <si>
    <t>Набор разнообразных каталогов. В том числе и специализированные каталоги: архитектура, металлургия, наука и образование и т.п. Имеются различные справочники и словари.</t>
  </si>
  <si>
    <t>http://www.pingwin.ru/node/folder-0534/</t>
  </si>
  <si>
    <t>Изобразительное искусство</t>
  </si>
  <si>
    <t>Графические структуры</t>
  </si>
  <si>
    <t>Рисунки</t>
  </si>
  <si>
    <t>анг</t>
  </si>
  <si>
    <t>Портал ресурсов художественных музеев и галлерей.</t>
  </si>
  <si>
    <t>Предоставляет для просмотра и распечатки информационные ресурсы музеев и художественных галерей. Портал, Содержит ссылки на многие сервера и сайты художественной тематики.</t>
  </si>
  <si>
    <t>http://www.print-art.com</t>
  </si>
  <si>
    <t>Система Всеросийского компьютерного тестирования</t>
  </si>
  <si>
    <t>Система ежегодного компьютерного тестирования выпускников общеобразовательных учреждений. Проводится через широкую сеть региональных центров. Проводит центр довузовского обучения МГУ</t>
  </si>
  <si>
    <t>http://www.teletesting.ru</t>
  </si>
  <si>
    <t>Обществоведческие</t>
  </si>
  <si>
    <t>Право</t>
  </si>
  <si>
    <t>Информационно-правовая система "Кодекс"</t>
  </si>
  <si>
    <t>Консорциум по информационному правовому обслуживанию содержит сайт, насчитывающий более 400 тыс. правовых документов</t>
  </si>
  <si>
    <t>http://www.kodeks.net</t>
  </si>
  <si>
    <t>Списки книг и электронный магазин.</t>
  </si>
  <si>
    <t>Электронный магазин. Доставка книг по Москве, Петербургу и Калининграду. Имеются книги по науке и образованию. Большие подборки книг по разным темам.</t>
  </si>
  <si>
    <t>http://www.colibri.ru/</t>
  </si>
  <si>
    <t>Творчество</t>
  </si>
  <si>
    <t>Творчество и обучение творчеству.</t>
  </si>
  <si>
    <t>Сайт по биологическим эффектам, а также по техническим эффектам. Рассмотрены и технологии обучения творчеству. Белоруссия.</t>
  </si>
  <si>
    <t>http://www.trizminsk.org</t>
  </si>
  <si>
    <t>Интернет-школа ТРИЗ</t>
  </si>
  <si>
    <t>Разнообразная информация по ТРИЗ.</t>
  </si>
  <si>
    <t>http://www.natm.ru/triz</t>
  </si>
  <si>
    <t>Триз и Инвеншин машин.</t>
  </si>
  <si>
    <t>Разнообразная информация по ТРИЗ и Инвеншин (изобретательская машина). Есть также сведения по интеллектуальному клубу, творческому тренингу и другое по тематике технического творчества.</t>
  </si>
  <si>
    <t>http://www.members.tripod.com/inventech</t>
  </si>
  <si>
    <t>Бесплатное образование в интернете.</t>
  </si>
  <si>
    <t>Сайт бесплатного ообразования в интернете. Имеется набор курсов по информатике, языкам, бизнесу, журналистике и др. Курсы по подписке. Имеются их подробные презентации. Есть большой набор тестов.</t>
  </si>
  <si>
    <t>http://edu.port5.com/</t>
  </si>
  <si>
    <t>Образовательный раздел на сервере Rambler.ru</t>
  </si>
  <si>
    <t>Много коллекций рефератов и виртуальных библиотек. Много образовательных сайтов по самым разным дисциплинам, но больше популярного, прикладного характера.</t>
  </si>
  <si>
    <t>http://top100.rambler.ru/top100/Education/index.shtml.ru</t>
  </si>
  <si>
    <t>Каталог образования и науки на сервере list.ru</t>
  </si>
  <si>
    <t>Новости науки и образования. Популярное изложение научных данных. Образовательные программы. Педагогика, психология, медицина, естественные и общественные науки и др. Публикации, журналы.</t>
  </si>
  <si>
    <t>http://www.list.ru/catalog/10902.html</t>
  </si>
  <si>
    <t>Сервер бесплатного и условно бесплатного программного обеспечения.</t>
  </si>
  <si>
    <t>Около 5000 бесплатных и условно-бесплатных программ для различных целей, многие из которых полезны для открытого образования (переводчики, средства администрирования, словари, рассыльщики, инструментальные средства и т.п.).</t>
  </si>
  <si>
    <t>http://www.freesoft.ru/</t>
  </si>
  <si>
    <t>Россия-Он-Лайн. Интернет-каталог.</t>
  </si>
  <si>
    <t>Большой каталог по образованию (высшее, среднее, дополнительное и др.). Список более 20 образовательных и научных серверов.</t>
  </si>
  <si>
    <t>http://catalog.online.ru/rus/themes.asp?id=1</t>
  </si>
  <si>
    <t>Сетевой файловый открыт_07</t>
  </si>
  <si>
    <t>Московская коллекция рефератов.</t>
  </si>
  <si>
    <t>Большая коллекция рефератов для студентов и школьников.</t>
  </si>
  <si>
    <t>http://www.referat.ru/</t>
  </si>
  <si>
    <t>Студенческая библиотека.</t>
  </si>
  <si>
    <t>Богатейшая библиотека разнообразной научной и образовательной литературы. Имеются научные и образовательные журналы, авторефераты, другие источники, а также тестирование. Ссылки на учебники, словари, поисковые системы, энциклопедии, виртуальные библиотеки. Перечень и сайты вузов мира.</t>
  </si>
  <si>
    <t>http://lib.students.ru/</t>
  </si>
  <si>
    <t>Все об образовании в Москве</t>
  </si>
  <si>
    <t>Спец. Сервер обо всех образовательных учреждениях Москвы. Ссылок на сайты учреждений не содержит.</t>
  </si>
  <si>
    <t>http://gaudeamus.familyweb.ru/</t>
  </si>
  <si>
    <t>Сервер московского студенчества</t>
  </si>
  <si>
    <t>Библиотека научной и образовательной литературы. Имеется большая коллекция рекфератов по всем областям другие источники, а также тестирование. Ссылки на учебники, словари, поисковые системы, энциклопедии, виртуальные библиотеки.</t>
  </si>
  <si>
    <t>http://www.students.mos.ru/</t>
  </si>
  <si>
    <t>Сервер Российского студенчества</t>
  </si>
  <si>
    <t>Образование, наука, досуг, бизнес, СМИ, реклама, библиотеки. Все необходимое для студентов.</t>
  </si>
  <si>
    <t>http://students.ru/</t>
  </si>
  <si>
    <t>Каталог по науке и образованию сервера chat.ru</t>
  </si>
  <si>
    <t>Богатая коллекция ссылок на специализированные научно-образовательные сервера, в т.ч. на сервера бесплатного дистанционного образования.</t>
  </si>
  <si>
    <t>http://catalog.chat.ru/Nauka_i_obrazovanie.php3</t>
  </si>
  <si>
    <t>Чертовы кулички.</t>
  </si>
  <si>
    <t>Сервер Российского студенчества. Материалы по науке, образованию, литературе, языкам и т.п. Имеются каталоги и посиковая система. Есть тесты и другие виды материалов. Много рефератов и книг. Спарвочники, энциклопедии и др. Разделы по дистанционному образованию и учебным курсам.</t>
  </si>
  <si>
    <t>http://internet.kulichki.net/</t>
  </si>
  <si>
    <t>Научно-образовательный каталог "Классис"</t>
  </si>
  <si>
    <t>Богатый каталог практически по всем образовательным дисциплинам. Имеется поисковая система. Тесты, курсы, дистанционное образование и т.п.</t>
  </si>
  <si>
    <t>http://students.informika.ru/</t>
  </si>
  <si>
    <t>Каталог образовательных ресурсов.</t>
  </si>
  <si>
    <t>Базы данных, журналы, форумы, сайты и электронная почта вузов, тесты и другие материалы для дистанционного образования.</t>
  </si>
  <si>
    <t>http://education.kulichki.net/info/catalogue.html</t>
  </si>
  <si>
    <t>Сайт по дистанционному образованию в средней школе.</t>
  </si>
  <si>
    <t>Перечни школ, вузов, научных центров, ведущих ДО. Каталоги рефератов и других материалов по ДО. Психология, право, тесты и другие вопросы.</t>
  </si>
  <si>
    <t>http://www.e-schools.ru/education/distans.phtml</t>
  </si>
  <si>
    <t>Сайт по науке и образованию каталога Рунета (Max.ru)</t>
  </si>
  <si>
    <t>История, управление, медицина, образование, программирование, статистика и др. вопросы. Имеются наборы тесто, рефератов и др. материалов.</t>
  </si>
  <si>
    <t>http://max.ru/web/Nauka/</t>
  </si>
  <si>
    <t>Электронные библиотеки</t>
  </si>
  <si>
    <t>Каталог электронных библиотек.</t>
  </si>
  <si>
    <t>Несколько электронных библиотек, преимущественно литературно-художественного профиля.</t>
  </si>
  <si>
    <t>http://www.russ.ru/krug/biblio/</t>
  </si>
  <si>
    <t>Текстовые ресурсы Рунета от Кузнецова.</t>
  </si>
  <si>
    <t>Около 300 библиотек Рунета. История и литература, право и политика, философия и религия, наука и образование, психология и медицина..</t>
  </si>
  <si>
    <t>http://www.cl.spb.ru/iptill/library/</t>
  </si>
  <si>
    <t>Каталог "Пингвин" по электронным библиотекам.</t>
  </si>
  <si>
    <t xml:space="preserve">Ссылки на ресурсы около 100 библиотек, преимущественно художественного содержания. Имеются техническая, медицинская, психологическая и др. литература. </t>
  </si>
  <si>
    <t>http://www.pingwin.ru/node/folder-0874/</t>
  </si>
  <si>
    <t>Таблица_10</t>
  </si>
  <si>
    <t>Инф.поиск.сист_30</t>
  </si>
  <si>
    <t>MavicaNet - многоязычный поисковый каталог (русский, английский, французский).</t>
  </si>
  <si>
    <t>Научно-популярная литература по науке и культуре. Биографии ученых и писателей, сельское хозяйство, науки о неорганическом мире и о живом, общественные и практические науки, гипотезы и открытия, конференции и научные журанлы, научная статистика, выставки, справочники, публикации, образование, научные организации и министерства.</t>
  </si>
  <si>
    <t>http://www.mavica.ru/weblink?MGWLPN=CATA&amp;MGWAPP=CatalogEdit&amp;REQ=Ivory&amp;ParentDirNum=12295&amp;LN=1&amp;page=0&amp;fsortoff=0&amp;efiltr=0&amp;sfiltr=0</t>
  </si>
  <si>
    <t>Коллекция ссылок на электронные библиотеки.</t>
  </si>
  <si>
    <t>Содержит ссылки на около 30 библиотек. Имеются библиотеки файлов, архивированной литературы (архивные форматы файлов), библиотеки рисунков,  библтотеки отдельных вузов и регионов.</t>
  </si>
  <si>
    <t>http://www.helpful.newmail.ru/catlib.htm</t>
  </si>
  <si>
    <t>Литература</t>
  </si>
  <si>
    <t>Compulib - небольшой перечень электронных библиотек.</t>
  </si>
  <si>
    <t>В перечне около 20 ссылок на библиотеки, преимущественно литературного содержания. Отличительной особенностью их является то, что они вводят коды для облегчения поиска в каждое из размещаемых в них произведений и пользуются общей поисковой системой.</t>
  </si>
  <si>
    <t>http://www.citycat.ru/compulib/</t>
  </si>
  <si>
    <t>Каталог рефератов и электронных библиотек.</t>
  </si>
  <si>
    <t>Наука и техника, экономика и культура, психология и социология, философия, архитектура, информатика, медицина и др. По этим разделам имеются по нескольку ссылок на э-библиотеки.</t>
  </si>
  <si>
    <t>http://referat2000.chat.ru/index.htm</t>
  </si>
  <si>
    <t>Э-издания и библиотеки (каталог Пермского ГУ).</t>
  </si>
  <si>
    <t>Электронные журналы, архивы статей, базы данных издательств на русском и английском языках.</t>
  </si>
  <si>
    <t>http://arachne.psu.ru/news/2000/11/08_1.html</t>
  </si>
  <si>
    <t>Информатика и информтехнологии</t>
  </si>
  <si>
    <t>Информационные технологиии</t>
  </si>
  <si>
    <t>Виртуальная энциклопедия "Linux" - по русски.</t>
  </si>
  <si>
    <t>Набор ссылок на библиотеки с документами по информационным технологиям, особенно по программированию.</t>
  </si>
  <si>
    <t>http://linux-ve.chat.ru/library.htm</t>
  </si>
  <si>
    <t>Медицина_07</t>
  </si>
  <si>
    <t>Сайт с паролем_02</t>
  </si>
  <si>
    <t>Научные ресурсы (медицина).</t>
  </si>
  <si>
    <t>Сервер по фундаментальной медицине. Виртуальные библиотеки на зарубежной информационно-программной основе. Отдельные примеры источников информации (учебники и др.) открыты. Другие бесплатны, но после регистрации и по паролю.</t>
  </si>
  <si>
    <t>http://www.fbm.msu.ru/Science/science-r.html</t>
  </si>
  <si>
    <t>Научная электронная библиотека.</t>
  </si>
  <si>
    <t>Техническая литература (Ос, программирование, сетевые технологии, базы данных , железо и др.) = Книги и статьи по компьютерной тематике, документация. Художественная литература. Библиотека экономической и деловой литературы. Доступ по паролю.</t>
  </si>
  <si>
    <t>http://www.elibrary.ru/menu_journ.asp</t>
  </si>
  <si>
    <t>Национальная э-библиотека mass media.</t>
  </si>
  <si>
    <t>Газеты, журанлы, бюллетени, радио и телевидение, другие открытые источники, аналитические материалы.</t>
  </si>
  <si>
    <t>http://alyona.nns.ru/smi/index.html</t>
  </si>
  <si>
    <t>англ_02</t>
  </si>
  <si>
    <t>Э-библиотеки мира.</t>
  </si>
  <si>
    <t>Литература по истории америки и др. Публичная интернет-библиотека. Книжная полка издательства. Книги, журналы, газеты.</t>
  </si>
  <si>
    <t>http://mathc.chat.ru/link/lib_.htm</t>
  </si>
  <si>
    <t>Научная библиотека ВГУ.</t>
  </si>
  <si>
    <t>Мноржество ссылок на книги, журналы, справочники, альбомы и др. по науке, образованию, литературе и другим разным сферам. Ссылки на реферативные журналы.</t>
  </si>
  <si>
    <t>http://www.main.vsu.ru/sci/lib/</t>
  </si>
  <si>
    <t>Обществоведческие_04</t>
  </si>
  <si>
    <t>История</t>
  </si>
  <si>
    <t>Библиотека электронных ресурсов по истории.</t>
  </si>
  <si>
    <t>На сайте исторического факультета МГУ организована библиотека электронных ресурсов по истории (http://www.hist.msu.ru/ER/), в том числе и набор электронных текстов исторических источников в свободном доступе</t>
  </si>
  <si>
    <t>http://www.psu.ru/news/99/09/24.html</t>
  </si>
  <si>
    <t>Электронная библиотека рефератовкомпании "Небесная сеть"</t>
  </si>
  <si>
    <t>Большое число рефератов по самым разным областям знаний. Тематика касается практически всех дисциплин. Рефераты архивированы.</t>
  </si>
  <si>
    <t xml:space="preserve">            ИОСО РАО</t>
  </si>
  <si>
    <t>http://books.org.ua/chem/index.html</t>
  </si>
  <si>
    <t>Э-каталог БГПУ.</t>
  </si>
  <si>
    <t>Большой каталог материалов от института информатизации педагогического образования БГПУ. Хорошая поисковая система. Самих источников нет.</t>
  </si>
  <si>
    <t>http://bspu.secna.ru/Library/find/katalog2.sql?base=bibl_ldb</t>
  </si>
  <si>
    <t>Электронные каталоги библиотек.</t>
  </si>
  <si>
    <t>Сводные каталоги библиотеки когресса США, Британской библиотеки, каталоги библиотек разных стран и университетов. Имеются краткие характеристики каталогов на русском. Вызываются сами каталоги и частично источники в них.</t>
  </si>
  <si>
    <t>http://csl.bas-net.by/webcsl/Resurs/EK2.htm</t>
  </si>
  <si>
    <t>Каталог ресурсов форума "Образовательные технологии и общество".</t>
  </si>
  <si>
    <t>Ссылки на Российские и зарубежные поисковые системы. Статьи, журналы, книги, диссертации. Э-библиотеки и обучающие системы. Личные страницы ученых и др. Темытика связана с искуственным интеллектом в образовании.</t>
  </si>
  <si>
    <t>http://ifets.ieee.org/russian/depository/links.html</t>
  </si>
  <si>
    <t>Попков Николай</t>
  </si>
  <si>
    <t>Универсальный каталог сети интернет.</t>
  </si>
  <si>
    <t>Бизнесориентированный каталог. Однако имеются списки ресурсов по образованию. Ссылки на сайты различных министерств и ведомств, как центральных, так и региональных.Русский, английский и другие языки.</t>
  </si>
  <si>
    <t>http://www.dir.ru/</t>
  </si>
  <si>
    <t>http:///</t>
  </si>
  <si>
    <t>гш</t>
  </si>
  <si>
    <t>Физ 23</t>
  </si>
  <si>
    <t>Эмоц 28</t>
  </si>
  <si>
    <t>Интел 33</t>
  </si>
  <si>
    <t>http://pages.ykt.ru/kniga/ssylki.htm</t>
  </si>
  <si>
    <t>Ссылки на магазины.</t>
  </si>
  <si>
    <t>Э-магазины_</t>
  </si>
  <si>
    <t>Каталог магазинов, в которых можно заказать различную, в т.ч. справочную и учебную литературу. Содержит очень краткие аннотации литературы, которую можно заказать через э-магазин.</t>
  </si>
  <si>
    <t>http://dimma.nm.ru/usefull/library.htm</t>
  </si>
  <si>
    <t>Справочно-информационный сайт.</t>
  </si>
  <si>
    <t>Литература по информатике, экономике, технике, литературе и др. Имеется справочная литература и лит. Для детей.</t>
  </si>
  <si>
    <t>Э-библиотека ВГУ.</t>
  </si>
  <si>
    <t>Статьи по физике, химии, информатике, различным другим отраслям. Есть материалы по образованию. Ссылки на библиотеки художественной литературы.</t>
  </si>
  <si>
    <t>http://www.psu.ru/news/2000/11/08_1.html</t>
  </si>
  <si>
    <t>Э-журналы, базы данных по медицине. Информация на нескольких языках.</t>
  </si>
  <si>
    <t>Э-библиотека Пермского ГУ.</t>
  </si>
  <si>
    <t>http://www.nlr.ru:8101/poisk/r_book.htm</t>
  </si>
  <si>
    <t>Э-каталоги Российской национальной библиотеки.</t>
  </si>
  <si>
    <t>Книги на русском и иностранных языках. Авторефераты и диссертации. Картографические материалы. Ссылки на каталоги и библиотеки Украины, Белоруссии, Латвии. Каталоги многих университетов России.</t>
  </si>
  <si>
    <r>
      <t xml:space="preserve">Самый информативный каталог среди всех аналогичных ресурсов, доступных по Интернет, отражает более 27 миллионов документов, среди которых книги, периодические издания, карты, ноты, компьютерные файлы и рукописи. Содержит также много русскоязычных источников разных годов издания, описанных в транслитерации. Имеется несколько входов в каталог: через </t>
    </r>
    <r>
      <rPr>
        <b/>
        <sz val="7"/>
        <color indexed="12"/>
        <rFont val="Arial Cyr"/>
        <family val="2"/>
      </rPr>
      <t>telnet</t>
    </r>
    <r>
      <rPr>
        <sz val="7"/>
        <color indexed="8"/>
        <rFont val="Arial Cyr"/>
        <family val="2"/>
      </rPr>
      <t xml:space="preserve">, протокол </t>
    </r>
    <r>
      <rPr>
        <b/>
        <sz val="7"/>
        <color indexed="12"/>
        <rFont val="Arial Cyr"/>
        <family val="2"/>
      </rPr>
      <t>Z39.50</t>
    </r>
    <r>
      <rPr>
        <sz val="7"/>
        <color indexed="8"/>
        <rFont val="Arial Cyr"/>
        <family val="2"/>
      </rPr>
      <t>, "</t>
    </r>
    <r>
      <rPr>
        <b/>
        <sz val="7"/>
        <color indexed="12"/>
        <rFont val="Arial Cyr"/>
        <family val="2"/>
      </rPr>
      <t>просмотровый интерфейс</t>
    </r>
    <r>
      <rPr>
        <sz val="7"/>
        <color indexed="8"/>
        <rFont val="Arial Cyr"/>
        <family val="2"/>
      </rPr>
      <t xml:space="preserve">" и </t>
    </r>
    <r>
      <rPr>
        <b/>
        <sz val="7"/>
        <color indexed="12"/>
        <rFont val="Arial Cyr"/>
        <family val="2"/>
      </rPr>
      <t>экспериментальную поисковую систему</t>
    </r>
    <r>
      <rPr>
        <sz val="7"/>
        <color indexed="8"/>
        <rFont val="Arial Cyr"/>
        <family val="2"/>
      </rPr>
      <t xml:space="preserve">. </t>
    </r>
  </si>
  <si>
    <t>http://lcweb.loc.gov/homepage/online.html</t>
  </si>
  <si>
    <t>Каталог библиотеки конгресса США.</t>
  </si>
  <si>
    <t>анг_02</t>
  </si>
  <si>
    <t>http://cnti.tomsk.su/library.phtml</t>
  </si>
  <si>
    <t>Томский ЦНТИ. Каталог библиотеки НТД.</t>
  </si>
  <si>
    <t>СНИПы, ГОСТы, нормативные и руководящие документы. Есть и полные тексты изобретений.</t>
  </si>
  <si>
    <t>технические</t>
  </si>
  <si>
    <t>http://www.scilib.debryansk.ru/catalog/index.html</t>
  </si>
  <si>
    <t>Э-каталоги библиотек Брянска.</t>
  </si>
  <si>
    <t>Каталоги БОНБ. БГПУ, БГТУ, БГИТА и др. Имеется поисковая система. Много краеведческого материала.</t>
  </si>
  <si>
    <t>http://www.ban.com.ru/catalog/</t>
  </si>
  <si>
    <t>Разная информация, в т.ч. учеба, книги, программы, СМИ и др.</t>
  </si>
  <si>
    <t>Э-каталог.</t>
  </si>
  <si>
    <t>Э-билиотека FidoNet.</t>
  </si>
  <si>
    <t>http://www.j2.ru/frozenfido/ru.internet.www/278338fb38e6.html</t>
  </si>
  <si>
    <t>Учебное пособие для студентов и аспирантов гуманитариев.</t>
  </si>
  <si>
    <r>
      <t xml:space="preserve">Научная </t>
    </r>
    <r>
      <rPr>
        <b/>
        <sz val="7.5"/>
        <color indexed="63"/>
        <rFont val="Arial Cyr"/>
        <family val="0"/>
      </rPr>
      <t>библиотека</t>
    </r>
    <r>
      <rPr>
        <sz val="7.5"/>
        <color indexed="63"/>
        <rFont val="Arial Cyr"/>
        <family val="0"/>
      </rPr>
      <t xml:space="preserve"> МГУ. Русская и английская версии. Каталог труднодоступен по двум причинам: лишь очень малая часть гигантских фондов </t>
    </r>
    <r>
      <rPr>
        <b/>
        <sz val="7.5"/>
        <color indexed="63"/>
        <rFont val="Arial Cyr"/>
        <family val="0"/>
      </rPr>
      <t>библиотеки</t>
    </r>
    <r>
      <rPr>
        <sz val="7.5"/>
        <color indexed="63"/>
        <rFont val="Arial Cyr"/>
        <family val="0"/>
      </rPr>
      <t xml:space="preserve"> имеет </t>
    </r>
    <r>
      <rPr>
        <b/>
        <sz val="7.5"/>
        <color indexed="63"/>
        <rFont val="Arial Cyr"/>
        <family val="0"/>
      </rPr>
      <t>электронные</t>
    </r>
    <r>
      <rPr>
        <sz val="7.5"/>
        <color indexed="63"/>
        <rFont val="Arial Cyr"/>
        <family val="0"/>
      </rPr>
      <t xml:space="preserve"> описания; к имеющимся данным можно подступиться исключительно через локальную систему WAIS....</t>
    </r>
  </si>
  <si>
    <t>Разная информация, преимущественно по информационным технологиям и связанным с этим вопросам (аппаратное обеспечение, право и т.п.)</t>
  </si>
  <si>
    <t>http://www.ssu.samara.ru/campus/RIO/IntList/re_10.htm</t>
  </si>
  <si>
    <t>http://listovka.list.ru/11657/10908/403_06.04.1999.html</t>
  </si>
  <si>
    <t>Э-каталог портала list.ru/</t>
  </si>
  <si>
    <t>Ссылки на э-библиотеки России и мира. Тематический каталог и поиск по ключевым словам.</t>
  </si>
  <si>
    <t>http://library.nstu.nsk.su//study_find.php</t>
  </si>
  <si>
    <t>Э-каталог Новосибирского гос. Технич. Ун-та.</t>
  </si>
  <si>
    <t>Книги, статьи, документы по технической тематике и дисциплинам, изучаемым в НГТУ.</t>
  </si>
  <si>
    <t>http://www.lib.smr.ru/db_list.htm</t>
  </si>
  <si>
    <t>Самарская областная универсальная научная библиотека. Электронные базы данных.</t>
  </si>
  <si>
    <t>Каталоги книг, краеведческих материалов, неопубликованных документов, правовых актов, периодической печати, аудиовизуальных материалов, нот. Есть литература на иностр. языках. Порядка 3 млн. записей. МАРК.</t>
  </si>
  <si>
    <t>http://www.bsu.edu.ru/</t>
  </si>
  <si>
    <t>Э-библиотека Белгородского ГУ.</t>
  </si>
  <si>
    <t>Порядка 3200 записей по разным темам. МАРК.</t>
  </si>
  <si>
    <t>http://www.eidos.ru/</t>
  </si>
  <si>
    <t>Центр дистанционного обучения "Эйдос".</t>
  </si>
  <si>
    <t xml:space="preserve">30 курсов по ДО, олимпиады, конкурсы, проекты, богатый набор ссылок на русскоязычные и англоязычные ресурсы. Рассылки. </t>
  </si>
  <si>
    <t>http://intra.rfbr.ru/elbib.htm</t>
  </si>
  <si>
    <t>Научная электронная библиотека РФФИ.</t>
  </si>
  <si>
    <t>Научные журналы по разным разделам.</t>
  </si>
  <si>
    <t>Книги, статьи, периодика, диссертации, методики, художественная литература и др. Полнотекстовых изданий почти нет. Описаний источников нет. Есть ключевые слова.</t>
  </si>
  <si>
    <t>http://www.isea.irk.ru/russian/lib//catalog/#kn</t>
  </si>
  <si>
    <t>Библиотека ИГЭА. Э-каталог.</t>
  </si>
  <si>
    <t>http://www.iatp.kharkov.ua/electronic_library.htm</t>
  </si>
  <si>
    <t>Э-каталоги Росии, Белоруссии, Украины, стран Балтии.</t>
  </si>
  <si>
    <t>Ссылки на национальные и крупнейшие отраслевые библиотеки, далее приведены ссылки на сводные каталоги. После этого следуют библиотеки университетов и областные универсальные научные библиотеки. Заканчивается ссылками на э-каталоги и базы данных центров НТИ и отдельных научных учреждений</t>
  </si>
  <si>
    <t>http://www.iatp.kharkov.ua/wwwmed/medlibx.htm</t>
  </si>
  <si>
    <t>Медицинские ресурсы в интернет. Базы данных.</t>
  </si>
  <si>
    <t>Базы данных , справочная информация организации Альтернативная медицина.Публикации. Популярные медицинские публикации Зарубежные медицинские публикации Списки рассылки, телеконференции. Виртуальная библиотека корпорации "Медицина для Вас". В ней электронные версии вестника "Медицина для Вас", "Медико - фармацевтический вестник".</t>
  </si>
  <si>
    <t>медицина_07</t>
  </si>
  <si>
    <t>http://cci.glasnet.ru/library/E-BOOKS.HTM</t>
  </si>
  <si>
    <t>Библиотека Эколайн. Электронные публикации.</t>
  </si>
  <si>
    <t>Литература по организации работы экологической общественности. Правовые и нормативные акты по экологической тематике. Имеется видеотека (только описания фильмов).Имеется поисковая система. Русский и английский варианты.</t>
  </si>
  <si>
    <t>экология</t>
  </si>
  <si>
    <t>http://astu.secna.ru/russian/students/personal/32hsa/elabrary.htm</t>
  </si>
  <si>
    <r>
      <t xml:space="preserve">Ссылки по </t>
    </r>
    <r>
      <rPr>
        <b/>
        <sz val="7"/>
        <color indexed="63"/>
        <rFont val="Arial Cyr"/>
        <family val="2"/>
      </rPr>
      <t>электронным</t>
    </r>
    <r>
      <rPr>
        <sz val="7"/>
        <color indexed="63"/>
        <rFont val="Arial Cyr"/>
        <family val="2"/>
      </rPr>
      <t xml:space="preserve"> </t>
    </r>
    <r>
      <rPr>
        <b/>
        <sz val="7"/>
        <color indexed="63"/>
        <rFont val="Arial Cyr"/>
        <family val="2"/>
      </rPr>
      <t>библиотекам</t>
    </r>
    <r>
      <rPr>
        <sz val="7"/>
        <color indexed="63"/>
        <rFont val="Arial Cyr"/>
        <family val="2"/>
      </rPr>
      <t xml:space="preserve">. В основном места, где лежат on - line книги, но также добавили ряд ссылок на мощные информационные сервера. Говоря об </t>
    </r>
    <r>
      <rPr>
        <b/>
        <sz val="7"/>
        <color indexed="63"/>
        <rFont val="Arial Cyr"/>
        <family val="2"/>
      </rPr>
      <t>электронных</t>
    </r>
    <r>
      <rPr>
        <sz val="7"/>
        <color indexed="63"/>
        <rFont val="Arial Cyr"/>
        <family val="2"/>
      </rPr>
      <t xml:space="preserve"> текстах нельзя не сказать о проекте Гутенберга.</t>
    </r>
  </si>
  <si>
    <t>Электронные библиотеки.</t>
  </si>
  <si>
    <t>http://mybooka.narod.ru/a4.htm</t>
  </si>
  <si>
    <t>Библиотеки, он-лайн магазины, книги, видео.</t>
  </si>
  <si>
    <t>Большой перечень э-библиотек по различным направлениям. От детской до философской, специальной и развлекательной литературы. Много источников на русском и английском.</t>
  </si>
  <si>
    <t>Гуманитарные_02</t>
  </si>
  <si>
    <t>Естественно-математические_01</t>
  </si>
  <si>
    <t>http://erudit.narod.ru/pages/library.htm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</si>
</sst>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0.0000"/>
  </numFmts>
  <fonts count="1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0"/>
      <name val="Arial Cyr"/>
      <family val="2"/>
    </font>
    <font>
      <b/>
      <i/>
      <sz val="10"/>
      <color indexed="12"/>
      <name val="Arial Cyr"/>
      <family val="2"/>
    </font>
    <font>
      <b/>
      <i/>
      <sz val="12"/>
      <color indexed="12"/>
      <name val="Arial Cyr"/>
      <family val="2"/>
    </font>
    <font>
      <b/>
      <sz val="9"/>
      <color indexed="12"/>
      <name val="Arial Cyr"/>
      <family val="2"/>
    </font>
    <font>
      <sz val="7"/>
      <name val="Arial Cyr"/>
      <family val="2"/>
    </font>
    <font>
      <u val="single"/>
      <sz val="7"/>
      <color indexed="12"/>
      <name val="Arial Cyr"/>
      <family val="2"/>
    </font>
    <font>
      <sz val="7"/>
      <color indexed="63"/>
      <name val="Arial Cyr"/>
      <family val="2"/>
    </font>
    <font>
      <sz val="8"/>
      <name val="Tahoma"/>
      <family val="2"/>
    </font>
    <font>
      <sz val="8"/>
      <name val="Arial Cyr"/>
      <family val="0"/>
    </font>
    <font>
      <b/>
      <sz val="12"/>
      <name val="Arial Cyr"/>
      <family val="0"/>
    </font>
    <font>
      <sz val="7"/>
      <color indexed="8"/>
      <name val="Arial Cyr"/>
      <family val="2"/>
    </font>
    <font>
      <b/>
      <sz val="7"/>
      <color indexed="12"/>
      <name val="Arial Cyr"/>
      <family val="2"/>
    </font>
    <font>
      <sz val="7.5"/>
      <color indexed="63"/>
      <name val="Arial Cyr"/>
      <family val="0"/>
    </font>
    <font>
      <b/>
      <sz val="7.5"/>
      <color indexed="63"/>
      <name val="Arial Cyr"/>
      <family val="0"/>
    </font>
    <font>
      <b/>
      <sz val="7"/>
      <color indexed="63"/>
      <name val="Arial Cyr"/>
      <family val="2"/>
    </font>
    <font>
      <sz val="7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 vertical="top"/>
    </xf>
    <xf numFmtId="0" fontId="7" fillId="0" borderId="1" xfId="0" applyFont="1" applyBorder="1" applyAlignment="1">
      <alignment horizontal="center" vertical="center" textRotation="90" wrapText="1"/>
    </xf>
    <xf numFmtId="0" fontId="7" fillId="0" borderId="2" xfId="0" applyFont="1" applyBorder="1" applyAlignment="1">
      <alignment horizontal="center" vertical="center" textRotation="90" wrapText="1"/>
    </xf>
    <xf numFmtId="0" fontId="7" fillId="0" borderId="3" xfId="0" applyFont="1" applyBorder="1" applyAlignment="1">
      <alignment horizontal="center" vertical="center" textRotation="90" wrapText="1"/>
    </xf>
    <xf numFmtId="0" fontId="7" fillId="0" borderId="4" xfId="0" applyFont="1" applyBorder="1" applyAlignment="1">
      <alignment horizontal="center" vertical="center" textRotation="90" wrapText="1"/>
    </xf>
    <xf numFmtId="0" fontId="7" fillId="0" borderId="0" xfId="0" applyFont="1" applyAlignment="1">
      <alignment horizontal="left" vertical="top" textRotation="90"/>
    </xf>
    <xf numFmtId="0" fontId="7" fillId="0" borderId="0" xfId="0" applyFont="1" applyAlignment="1">
      <alignment horizontal="left" textRotation="90" wrapText="1"/>
    </xf>
    <xf numFmtId="0" fontId="7" fillId="0" borderId="0" xfId="15" applyFont="1" applyAlignment="1">
      <alignment horizontal="left" textRotation="90" wrapText="1"/>
    </xf>
    <xf numFmtId="14" fontId="7" fillId="0" borderId="0" xfId="0" applyNumberFormat="1" applyFont="1" applyAlignment="1">
      <alignment horizontal="left" textRotation="90" wrapText="1"/>
    </xf>
    <xf numFmtId="0" fontId="7" fillId="0" borderId="0" xfId="0" applyFont="1" applyAlignment="1">
      <alignment horizontal="left" vertical="top" wrapText="1"/>
    </xf>
    <xf numFmtId="0" fontId="8" fillId="0" borderId="0" xfId="15" applyFont="1" applyAlignment="1">
      <alignment horizontal="left" vertical="top" wrapText="1"/>
    </xf>
    <xf numFmtId="1" fontId="7" fillId="0" borderId="0" xfId="0" applyNumberFormat="1" applyFont="1" applyAlignment="1">
      <alignment/>
    </xf>
    <xf numFmtId="49" fontId="7" fillId="0" borderId="0" xfId="0" applyNumberFormat="1" applyFont="1" applyAlignment="1" applyProtection="1">
      <alignment horizontal="left" vertical="top" wrapText="1"/>
      <protection locked="0"/>
    </xf>
    <xf numFmtId="0" fontId="8" fillId="0" borderId="0" xfId="15" applyFont="1" applyAlignment="1">
      <alignment horizontal="left" vertical="top"/>
    </xf>
    <xf numFmtId="0" fontId="9" fillId="0" borderId="0" xfId="0" applyFont="1" applyAlignment="1">
      <alignment horizontal="left" vertical="top" wrapText="1"/>
    </xf>
    <xf numFmtId="0" fontId="7" fillId="0" borderId="0" xfId="0" applyFont="1" applyAlignment="1">
      <alignment vertical="top" wrapText="1"/>
    </xf>
    <xf numFmtId="0" fontId="0" fillId="0" borderId="0" xfId="0" applyAlignment="1">
      <alignment horizontal="left" textRotation="90" wrapText="1"/>
    </xf>
    <xf numFmtId="0" fontId="0" fillId="0" borderId="0" xfId="0" applyAlignment="1">
      <alignment horizontal="left" vertical="top" wrapText="1"/>
    </xf>
    <xf numFmtId="0" fontId="0" fillId="2" borderId="0" xfId="0" applyFill="1" applyAlignment="1">
      <alignment horizontal="left" vertical="top"/>
    </xf>
    <xf numFmtId="167" fontId="0" fillId="0" borderId="0" xfId="0" applyNumberFormat="1" applyAlignment="1">
      <alignment/>
    </xf>
    <xf numFmtId="0" fontId="0" fillId="2" borderId="0" xfId="0" applyFill="1" applyAlignment="1">
      <alignment/>
    </xf>
    <xf numFmtId="0" fontId="0" fillId="0" borderId="0" xfId="0" applyAlignment="1">
      <alignment horizontal="left" vertical="top"/>
    </xf>
    <xf numFmtId="0" fontId="0" fillId="0" borderId="5" xfId="0" applyBorder="1" applyAlignment="1">
      <alignment/>
    </xf>
    <xf numFmtId="0" fontId="0" fillId="0" borderId="1" xfId="0" applyBorder="1" applyAlignment="1">
      <alignment/>
    </xf>
    <xf numFmtId="0" fontId="3" fillId="0" borderId="5" xfId="0" applyFont="1" applyBorder="1" applyAlignment="1">
      <alignment/>
    </xf>
    <xf numFmtId="1" fontId="0" fillId="0" borderId="0" xfId="0" applyNumberFormat="1" applyAlignment="1">
      <alignment/>
    </xf>
    <xf numFmtId="168" fontId="0" fillId="0" borderId="0" xfId="0" applyNumberFormat="1" applyAlignment="1">
      <alignment/>
    </xf>
    <xf numFmtId="1" fontId="3" fillId="0" borderId="5" xfId="0" applyNumberFormat="1" applyFont="1" applyBorder="1" applyAlignment="1">
      <alignment/>
    </xf>
    <xf numFmtId="1" fontId="3" fillId="0" borderId="3" xfId="0" applyNumberFormat="1" applyFont="1" applyBorder="1" applyAlignment="1">
      <alignment/>
    </xf>
    <xf numFmtId="0" fontId="13" fillId="0" borderId="0" xfId="0" applyFont="1" applyAlignment="1">
      <alignment horizontal="left" vertical="top" wrapText="1"/>
    </xf>
    <xf numFmtId="0" fontId="15" fillId="0" borderId="0" xfId="0" applyFont="1" applyAlignment="1">
      <alignment horizontal="left" vertical="top" wrapText="1" indent="2"/>
    </xf>
    <xf numFmtId="0" fontId="15" fillId="0" borderId="0" xfId="0" applyFont="1" applyAlignment="1">
      <alignment horizontal="left" vertical="top" wrapText="1"/>
    </xf>
    <xf numFmtId="0" fontId="7" fillId="0" borderId="0" xfId="0" applyFont="1" applyFill="1" applyAlignment="1">
      <alignment horizontal="left" vertical="top" wrapText="1"/>
    </xf>
    <xf numFmtId="0" fontId="17" fillId="0" borderId="0" xfId="0" applyFont="1" applyAlignment="1">
      <alignment horizontal="left" vertical="top" wrapText="1"/>
    </xf>
    <xf numFmtId="0" fontId="18" fillId="0" borderId="0" xfId="0" applyFont="1" applyAlignment="1">
      <alignment vertical="top" wrapText="1"/>
    </xf>
    <xf numFmtId="0" fontId="7" fillId="3" borderId="6" xfId="0" applyFont="1" applyFill="1" applyBorder="1" applyAlignment="1">
      <alignment wrapText="1"/>
    </xf>
    <xf numFmtId="0" fontId="7" fillId="3" borderId="6" xfId="0" applyFont="1" applyFill="1" applyBorder="1" applyAlignment="1">
      <alignment horizontal="left" vertical="top" wrapText="1"/>
    </xf>
    <xf numFmtId="0" fontId="8" fillId="3" borderId="6" xfId="15" applyFont="1" applyFill="1" applyBorder="1" applyAlignment="1">
      <alignment horizontal="left" vertical="top" wrapText="1"/>
    </xf>
    <xf numFmtId="0" fontId="0" fillId="4" borderId="0" xfId="0" applyFill="1" applyAlignment="1">
      <alignment/>
    </xf>
    <xf numFmtId="0" fontId="3" fillId="4" borderId="0" xfId="0" applyFont="1" applyFill="1" applyAlignment="1">
      <alignment horizontal="left"/>
    </xf>
    <xf numFmtId="0" fontId="9" fillId="0" borderId="0" xfId="0" applyFont="1" applyAlignment="1">
      <alignment horizontal="left" vertical="top" wrapText="1" inden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Сферы ОО</a:t>
            </a:r>
          </a:p>
        </c:rich>
      </c:tx>
      <c:layout>
        <c:manualLayout>
          <c:xMode val="factor"/>
          <c:yMode val="factor"/>
          <c:x val="0.18925"/>
          <c:y val="0.005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6"/>
          <c:y val="0.2315"/>
          <c:w val="0.67075"/>
          <c:h val="0.607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'[1]Лист2'!$B$11:$B$20</c:f>
              <c:numCache>
                <c:ptCount val="10"/>
                <c:pt idx="0">
                  <c:v>20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55"/>
          <c:y val="0.301"/>
          <c:w val="0.222"/>
          <c:h val="0.63975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</c:spPr>
          </c:dPt>
          <c:dPt>
            <c:idx val="1"/>
            <c:invertIfNegative val="0"/>
            <c:spPr>
              <a:solidFill>
                <a:srgbClr val="FFFF00"/>
              </a:solidFill>
            </c:spPr>
          </c:dPt>
          <c:val>
            <c:numRef>
              <c:f>Лист5!$A$19:$C$19</c:f>
              <c:numCache>
                <c:ptCount val="3"/>
                <c:pt idx="0">
                  <c:v>11</c:v>
                </c:pt>
                <c:pt idx="1">
                  <c:v>73</c:v>
                </c:pt>
                <c:pt idx="2">
                  <c:v>87</c:v>
                </c:pt>
              </c:numCache>
            </c:numRef>
          </c:val>
        </c:ser>
        <c:axId val="56002354"/>
        <c:axId val="34259139"/>
      </c:barChart>
      <c:catAx>
        <c:axId val="560023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     Физ           Эмоц        Интел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259139"/>
        <c:crosses val="autoZero"/>
        <c:auto val="1"/>
        <c:lblOffset val="100"/>
        <c:noMultiLvlLbl val="0"/>
      </c:catAx>
      <c:valAx>
        <c:axId val="3425913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0023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47625</xdr:rowOff>
    </xdr:from>
    <xdr:to>
      <xdr:col>1</xdr:col>
      <xdr:colOff>95250</xdr:colOff>
      <xdr:row>0</xdr:row>
      <xdr:rowOff>285750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7625"/>
          <a:ext cx="3143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10</xdr:row>
      <xdr:rowOff>9525</xdr:rowOff>
    </xdr:from>
    <xdr:to>
      <xdr:col>10</xdr:col>
      <xdr:colOff>371475</xdr:colOff>
      <xdr:row>21</xdr:row>
      <xdr:rowOff>85725</xdr:rowOff>
    </xdr:to>
    <xdr:graphicFrame>
      <xdr:nvGraphicFramePr>
        <xdr:cNvPr id="1" name="Chart 1"/>
        <xdr:cNvGraphicFramePr/>
      </xdr:nvGraphicFramePr>
      <xdr:xfrm>
        <a:off x="2743200" y="1628775"/>
        <a:ext cx="4486275" cy="185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1</xdr:row>
      <xdr:rowOff>133350</xdr:rowOff>
    </xdr:from>
    <xdr:to>
      <xdr:col>10</xdr:col>
      <xdr:colOff>47625</xdr:colOff>
      <xdr:row>14</xdr:row>
      <xdr:rowOff>85725</xdr:rowOff>
    </xdr:to>
    <xdr:graphicFrame>
      <xdr:nvGraphicFramePr>
        <xdr:cNvPr id="1" name="Chart 1"/>
        <xdr:cNvGraphicFramePr/>
      </xdr:nvGraphicFramePr>
      <xdr:xfrm>
        <a:off x="2838450" y="295275"/>
        <a:ext cx="4067175" cy="2057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VO\EVO_D\&#1058;&#1077;&#1084;&#1099;2001\&#1056;&#1077;&#1089;&#1091;&#1088;&#1089;&#1099;&#1042;&#1041;\&#1047;&#1072;&#1075;&#1086;&#1090;&#1086;&#1074;&#1082;&#1080;\catalog25-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  <sheetName val="Лист4"/>
      <sheetName val="Лист5"/>
      <sheetName val="Лист6"/>
      <sheetName val="Лист7"/>
      <sheetName val="Лист8"/>
      <sheetName val="Лист9"/>
      <sheetName val="Лист10"/>
      <sheetName val="Лист11"/>
      <sheetName val="Лист12"/>
    </sheetNames>
    <sheetDataSet>
      <sheetData sheetId="0">
        <row r="11">
          <cell r="P11">
            <v>6</v>
          </cell>
        </row>
        <row r="12">
          <cell r="P12" t="e">
            <v>#VALUE!</v>
          </cell>
        </row>
        <row r="13">
          <cell r="P13">
            <v>6</v>
          </cell>
        </row>
        <row r="14">
          <cell r="P14">
            <v>6</v>
          </cell>
        </row>
        <row r="15">
          <cell r="P15">
            <v>6</v>
          </cell>
        </row>
        <row r="16">
          <cell r="P16">
            <v>6</v>
          </cell>
        </row>
        <row r="17">
          <cell r="P17">
            <v>6</v>
          </cell>
        </row>
        <row r="18">
          <cell r="P18">
            <v>6</v>
          </cell>
        </row>
        <row r="19">
          <cell r="P19">
            <v>6</v>
          </cell>
        </row>
        <row r="20">
          <cell r="P20">
            <v>6</v>
          </cell>
        </row>
        <row r="21">
          <cell r="P21">
            <v>6</v>
          </cell>
        </row>
        <row r="22">
          <cell r="P22">
            <v>6</v>
          </cell>
        </row>
        <row r="23">
          <cell r="P23">
            <v>6</v>
          </cell>
        </row>
        <row r="24">
          <cell r="P24">
            <v>6</v>
          </cell>
        </row>
        <row r="25">
          <cell r="P25">
            <v>6</v>
          </cell>
        </row>
        <row r="26">
          <cell r="P26">
            <v>6</v>
          </cell>
        </row>
        <row r="27">
          <cell r="P27">
            <v>6</v>
          </cell>
        </row>
        <row r="28">
          <cell r="P28">
            <v>6</v>
          </cell>
        </row>
        <row r="29">
          <cell r="P29">
            <v>6</v>
          </cell>
        </row>
        <row r="30">
          <cell r="P30">
            <v>6</v>
          </cell>
        </row>
        <row r="31">
          <cell r="P31">
            <v>6</v>
          </cell>
        </row>
        <row r="32">
          <cell r="P32" t="e">
            <v>#VALUE!</v>
          </cell>
        </row>
        <row r="33">
          <cell r="P33" t="e">
            <v>#VALUE!</v>
          </cell>
        </row>
        <row r="34">
          <cell r="P34" t="e">
            <v>#VALUE!</v>
          </cell>
        </row>
        <row r="35">
          <cell r="P35" t="e">
            <v>#VALUE!</v>
          </cell>
        </row>
        <row r="36">
          <cell r="P36" t="e">
            <v>#VALUE!</v>
          </cell>
        </row>
        <row r="37">
          <cell r="P37" t="e">
            <v>#VALUE!</v>
          </cell>
        </row>
        <row r="38">
          <cell r="P38" t="e">
            <v>#VALUE!</v>
          </cell>
        </row>
        <row r="39">
          <cell r="P39" t="e">
            <v>#VALUE!</v>
          </cell>
        </row>
        <row r="40">
          <cell r="P40" t="e">
            <v>#VALUE!</v>
          </cell>
        </row>
        <row r="41">
          <cell r="P41" t="e">
            <v>#VALUE!</v>
          </cell>
        </row>
        <row r="42">
          <cell r="P42" t="e">
            <v>#VALUE!</v>
          </cell>
        </row>
        <row r="43">
          <cell r="P43" t="e">
            <v>#VALUE!</v>
          </cell>
        </row>
        <row r="44">
          <cell r="P44" t="e">
            <v>#VALUE!</v>
          </cell>
        </row>
        <row r="45">
          <cell r="P45" t="e">
            <v>#VALUE!</v>
          </cell>
        </row>
        <row r="46">
          <cell r="P46" t="e">
            <v>#VALUE!</v>
          </cell>
        </row>
        <row r="47">
          <cell r="P47" t="e">
            <v>#VALUE!</v>
          </cell>
        </row>
        <row r="48">
          <cell r="P48" t="e">
            <v>#VALUE!</v>
          </cell>
        </row>
        <row r="49">
          <cell r="P49" t="e">
            <v>#VALUE!</v>
          </cell>
        </row>
        <row r="50">
          <cell r="P50" t="e">
            <v>#VALUE!</v>
          </cell>
        </row>
        <row r="51">
          <cell r="P51" t="e">
            <v>#VALUE!</v>
          </cell>
        </row>
        <row r="52">
          <cell r="P52" t="e">
            <v>#VALUE!</v>
          </cell>
        </row>
        <row r="53">
          <cell r="P53" t="e">
            <v>#VALUE!</v>
          </cell>
        </row>
        <row r="54">
          <cell r="P54" t="e">
            <v>#VALUE!</v>
          </cell>
        </row>
        <row r="55">
          <cell r="P55" t="e">
            <v>#VALUE!</v>
          </cell>
        </row>
        <row r="56">
          <cell r="P56" t="e">
            <v>#VALUE!</v>
          </cell>
        </row>
        <row r="57">
          <cell r="P57" t="e">
            <v>#VALUE!</v>
          </cell>
        </row>
        <row r="58">
          <cell r="P58" t="e">
            <v>#VALUE!</v>
          </cell>
        </row>
        <row r="59">
          <cell r="P59" t="e">
            <v>#VALUE!</v>
          </cell>
        </row>
        <row r="60">
          <cell r="P60" t="e">
            <v>#VALUE!</v>
          </cell>
        </row>
        <row r="61">
          <cell r="P61" t="e">
            <v>#VALUE!</v>
          </cell>
        </row>
        <row r="62">
          <cell r="P62" t="e">
            <v>#VALUE!</v>
          </cell>
        </row>
        <row r="63">
          <cell r="P63" t="e">
            <v>#VALUE!</v>
          </cell>
        </row>
        <row r="64">
          <cell r="P64" t="e">
            <v>#VALUE!</v>
          </cell>
        </row>
        <row r="65">
          <cell r="P65" t="e">
            <v>#VALUE!</v>
          </cell>
        </row>
        <row r="66">
          <cell r="P66" t="e">
            <v>#VALUE!</v>
          </cell>
        </row>
        <row r="67">
          <cell r="P67" t="e">
            <v>#VALUE!</v>
          </cell>
        </row>
        <row r="68">
          <cell r="P68" t="e">
            <v>#VALUE!</v>
          </cell>
        </row>
        <row r="69">
          <cell r="P69" t="e">
            <v>#VALUE!</v>
          </cell>
        </row>
        <row r="70">
          <cell r="P70" t="e">
            <v>#VALUE!</v>
          </cell>
        </row>
        <row r="71">
          <cell r="P71" t="e">
            <v>#VALUE!</v>
          </cell>
        </row>
        <row r="72">
          <cell r="P72" t="e">
            <v>#VALUE!</v>
          </cell>
        </row>
        <row r="73">
          <cell r="P73" t="e">
            <v>#VALUE!</v>
          </cell>
        </row>
        <row r="74">
          <cell r="P74" t="e">
            <v>#VALUE!</v>
          </cell>
        </row>
        <row r="75">
          <cell r="P75" t="e">
            <v>#VALUE!</v>
          </cell>
        </row>
        <row r="76">
          <cell r="P76" t="e">
            <v>#VALUE!</v>
          </cell>
        </row>
        <row r="77">
          <cell r="P77" t="e">
            <v>#VALUE!</v>
          </cell>
        </row>
        <row r="78">
          <cell r="P78" t="e">
            <v>#VALUE!</v>
          </cell>
        </row>
        <row r="79">
          <cell r="P79" t="e">
            <v>#VALUE!</v>
          </cell>
        </row>
        <row r="80">
          <cell r="P80" t="e">
            <v>#VALUE!</v>
          </cell>
        </row>
        <row r="81">
          <cell r="P81" t="e">
            <v>#VALUE!</v>
          </cell>
        </row>
        <row r="82">
          <cell r="P82" t="e">
            <v>#VALUE!</v>
          </cell>
        </row>
        <row r="83">
          <cell r="P83" t="e">
            <v>#VALUE!</v>
          </cell>
        </row>
        <row r="84">
          <cell r="P84" t="e">
            <v>#VALUE!</v>
          </cell>
        </row>
        <row r="85">
          <cell r="P85" t="e">
            <v>#VALUE!</v>
          </cell>
        </row>
        <row r="86">
          <cell r="P86" t="e">
            <v>#VALUE!</v>
          </cell>
        </row>
        <row r="87">
          <cell r="P87" t="e">
            <v>#VALUE!</v>
          </cell>
        </row>
        <row r="88">
          <cell r="P88" t="e">
            <v>#VALUE!</v>
          </cell>
        </row>
        <row r="89">
          <cell r="P89" t="e">
            <v>#VALUE!</v>
          </cell>
        </row>
        <row r="90">
          <cell r="P90" t="e">
            <v>#VALUE!</v>
          </cell>
        </row>
        <row r="91">
          <cell r="P91" t="e">
            <v>#VALUE!</v>
          </cell>
        </row>
        <row r="92">
          <cell r="P92" t="e">
            <v>#VALUE!</v>
          </cell>
        </row>
        <row r="93">
          <cell r="P93" t="e">
            <v>#VALUE!</v>
          </cell>
        </row>
        <row r="94">
          <cell r="P94" t="e">
            <v>#VALUE!</v>
          </cell>
        </row>
        <row r="95">
          <cell r="P95" t="e">
            <v>#VALUE!</v>
          </cell>
        </row>
        <row r="96">
          <cell r="P96" t="e">
            <v>#VALUE!</v>
          </cell>
        </row>
        <row r="97">
          <cell r="P97" t="e">
            <v>#VALUE!</v>
          </cell>
        </row>
        <row r="98">
          <cell r="P98" t="e">
            <v>#VALUE!</v>
          </cell>
        </row>
        <row r="99">
          <cell r="P99" t="e">
            <v>#VALUE!</v>
          </cell>
        </row>
        <row r="100">
          <cell r="P100" t="e">
            <v>#VALUE!</v>
          </cell>
        </row>
        <row r="101">
          <cell r="P101" t="e">
            <v>#VALUE!</v>
          </cell>
        </row>
        <row r="102">
          <cell r="P102" t="e">
            <v>#VALUE!</v>
          </cell>
        </row>
        <row r="103">
          <cell r="P103" t="e">
            <v>#VALUE!</v>
          </cell>
        </row>
        <row r="104">
          <cell r="P104" t="e">
            <v>#VALUE!</v>
          </cell>
        </row>
        <row r="105">
          <cell r="P105" t="e">
            <v>#VALUE!</v>
          </cell>
        </row>
        <row r="106">
          <cell r="P106" t="e">
            <v>#VALUE!</v>
          </cell>
        </row>
        <row r="107">
          <cell r="P107" t="e">
            <v>#VALUE!</v>
          </cell>
        </row>
        <row r="108">
          <cell r="P108" t="e">
            <v>#VALUE!</v>
          </cell>
        </row>
        <row r="109">
          <cell r="P109" t="e">
            <v>#VALUE!</v>
          </cell>
        </row>
        <row r="110">
          <cell r="P110" t="e">
            <v>#VALUE!</v>
          </cell>
        </row>
        <row r="111">
          <cell r="P111" t="e">
            <v>#VALUE!</v>
          </cell>
        </row>
        <row r="112">
          <cell r="P112" t="e">
            <v>#VALUE!</v>
          </cell>
        </row>
        <row r="113">
          <cell r="P113" t="str">
            <v/>
          </cell>
        </row>
        <row r="114">
          <cell r="P114" t="str">
            <v/>
          </cell>
        </row>
        <row r="115">
          <cell r="P115" t="str">
            <v/>
          </cell>
        </row>
        <row r="116">
          <cell r="P116" t="str">
            <v/>
          </cell>
        </row>
        <row r="117">
          <cell r="P117" t="str">
            <v/>
          </cell>
        </row>
        <row r="118">
          <cell r="P118" t="str">
            <v/>
          </cell>
        </row>
        <row r="119">
          <cell r="P119" t="str">
            <v/>
          </cell>
        </row>
        <row r="120">
          <cell r="P120" t="str">
            <v/>
          </cell>
        </row>
        <row r="121">
          <cell r="P121" t="str">
            <v/>
          </cell>
        </row>
        <row r="122">
          <cell r="P122" t="str">
            <v/>
          </cell>
        </row>
        <row r="123">
          <cell r="P123" t="str">
            <v/>
          </cell>
        </row>
        <row r="124">
          <cell r="P124" t="str">
            <v/>
          </cell>
        </row>
        <row r="125">
          <cell r="P125" t="str">
            <v/>
          </cell>
        </row>
        <row r="126">
          <cell r="P126" t="str">
            <v/>
          </cell>
        </row>
        <row r="127">
          <cell r="P127" t="str">
            <v/>
          </cell>
        </row>
        <row r="128">
          <cell r="P128" t="str">
            <v/>
          </cell>
        </row>
        <row r="129">
          <cell r="P129" t="str">
            <v/>
          </cell>
        </row>
        <row r="130">
          <cell r="P130" t="str">
            <v/>
          </cell>
        </row>
        <row r="131">
          <cell r="P131" t="str">
            <v/>
          </cell>
        </row>
        <row r="132">
          <cell r="P132" t="str">
            <v/>
          </cell>
        </row>
        <row r="133">
          <cell r="P133" t="str">
            <v/>
          </cell>
        </row>
        <row r="134">
          <cell r="P134" t="str">
            <v/>
          </cell>
        </row>
        <row r="135">
          <cell r="P135" t="str">
            <v/>
          </cell>
        </row>
        <row r="136">
          <cell r="P136" t="str">
            <v/>
          </cell>
        </row>
        <row r="137">
          <cell r="P137" t="str">
            <v/>
          </cell>
        </row>
        <row r="138">
          <cell r="P138" t="str">
            <v/>
          </cell>
        </row>
        <row r="139">
          <cell r="P139" t="str">
            <v/>
          </cell>
        </row>
        <row r="140">
          <cell r="P140" t="str">
            <v/>
          </cell>
        </row>
        <row r="141">
          <cell r="P141" t="str">
            <v/>
          </cell>
        </row>
        <row r="142">
          <cell r="P142" t="str">
            <v/>
          </cell>
        </row>
        <row r="143">
          <cell r="P143" t="str">
            <v/>
          </cell>
        </row>
        <row r="144">
          <cell r="P144" t="str">
            <v/>
          </cell>
        </row>
        <row r="145">
          <cell r="P145" t="str">
            <v/>
          </cell>
        </row>
        <row r="146">
          <cell r="P146" t="str">
            <v/>
          </cell>
        </row>
        <row r="147">
          <cell r="P147" t="str">
            <v/>
          </cell>
        </row>
        <row r="148">
          <cell r="P148" t="str">
            <v/>
          </cell>
        </row>
        <row r="149">
          <cell r="P149" t="str">
            <v/>
          </cell>
        </row>
        <row r="150">
          <cell r="P150" t="str">
            <v/>
          </cell>
        </row>
        <row r="151">
          <cell r="P151" t="str">
            <v/>
          </cell>
        </row>
        <row r="152">
          <cell r="P152" t="str">
            <v/>
          </cell>
        </row>
        <row r="153">
          <cell r="P153" t="str">
            <v/>
          </cell>
        </row>
        <row r="154">
          <cell r="P154" t="str">
            <v/>
          </cell>
        </row>
        <row r="155">
          <cell r="P155" t="str">
            <v/>
          </cell>
        </row>
        <row r="156">
          <cell r="P156" t="str">
            <v/>
          </cell>
        </row>
        <row r="157">
          <cell r="P157" t="str">
            <v/>
          </cell>
        </row>
        <row r="158">
          <cell r="P158" t="str">
            <v/>
          </cell>
        </row>
        <row r="159">
          <cell r="P159" t="str">
            <v/>
          </cell>
        </row>
        <row r="160">
          <cell r="P160" t="str">
            <v/>
          </cell>
        </row>
        <row r="161">
          <cell r="P161" t="str">
            <v/>
          </cell>
        </row>
        <row r="162">
          <cell r="P162" t="str">
            <v/>
          </cell>
        </row>
        <row r="163">
          <cell r="P163" t="str">
            <v/>
          </cell>
        </row>
        <row r="164">
          <cell r="P164" t="str">
            <v/>
          </cell>
        </row>
        <row r="165">
          <cell r="P165" t="str">
            <v/>
          </cell>
        </row>
        <row r="166">
          <cell r="P166" t="str">
            <v/>
          </cell>
        </row>
        <row r="167">
          <cell r="P167" t="str">
            <v/>
          </cell>
        </row>
        <row r="168">
          <cell r="P168" t="str">
            <v/>
          </cell>
        </row>
        <row r="169">
          <cell r="P169" t="str">
            <v/>
          </cell>
        </row>
        <row r="170">
          <cell r="P170" t="str">
            <v/>
          </cell>
        </row>
        <row r="171">
          <cell r="P171" t="str">
            <v/>
          </cell>
        </row>
        <row r="172">
          <cell r="P172" t="str">
            <v/>
          </cell>
        </row>
        <row r="173">
          <cell r="P173" t="str">
            <v/>
          </cell>
        </row>
        <row r="174">
          <cell r="P174" t="str">
            <v/>
          </cell>
        </row>
        <row r="175">
          <cell r="P175" t="str">
            <v/>
          </cell>
        </row>
        <row r="176">
          <cell r="P176" t="str">
            <v/>
          </cell>
        </row>
        <row r="177">
          <cell r="P177" t="str">
            <v/>
          </cell>
        </row>
        <row r="178">
          <cell r="P178" t="str">
            <v/>
          </cell>
        </row>
        <row r="179">
          <cell r="P179" t="str">
            <v/>
          </cell>
        </row>
        <row r="180">
          <cell r="P180" t="str">
            <v/>
          </cell>
        </row>
        <row r="181">
          <cell r="P181" t="str">
            <v/>
          </cell>
        </row>
        <row r="182">
          <cell r="P182" t="str">
            <v/>
          </cell>
        </row>
        <row r="183">
          <cell r="P183" t="str">
            <v/>
          </cell>
        </row>
        <row r="184">
          <cell r="P184" t="str">
            <v/>
          </cell>
        </row>
        <row r="185">
          <cell r="P185" t="str">
            <v/>
          </cell>
        </row>
        <row r="186">
          <cell r="P186" t="str">
            <v/>
          </cell>
        </row>
        <row r="187">
          <cell r="P187" t="str">
            <v/>
          </cell>
        </row>
        <row r="188">
          <cell r="P188" t="str">
            <v/>
          </cell>
        </row>
        <row r="189">
          <cell r="P189" t="str">
            <v/>
          </cell>
        </row>
        <row r="190">
          <cell r="P190" t="str">
            <v/>
          </cell>
        </row>
        <row r="191">
          <cell r="P191" t="str">
            <v/>
          </cell>
        </row>
        <row r="192">
          <cell r="P192" t="str">
            <v/>
          </cell>
        </row>
        <row r="193">
          <cell r="P193" t="str">
            <v/>
          </cell>
        </row>
        <row r="194">
          <cell r="P194" t="str">
            <v/>
          </cell>
        </row>
        <row r="195">
          <cell r="P195" t="str">
            <v/>
          </cell>
        </row>
        <row r="196">
          <cell r="P196" t="str">
            <v/>
          </cell>
        </row>
        <row r="197">
          <cell r="P197" t="str">
            <v/>
          </cell>
        </row>
        <row r="198">
          <cell r="P198" t="str">
            <v/>
          </cell>
        </row>
        <row r="199">
          <cell r="P199" t="str">
            <v/>
          </cell>
        </row>
        <row r="200">
          <cell r="P200" t="str">
            <v/>
          </cell>
        </row>
        <row r="201">
          <cell r="P201" t="str">
            <v/>
          </cell>
        </row>
        <row r="202">
          <cell r="P202" t="str">
            <v/>
          </cell>
        </row>
        <row r="203">
          <cell r="P203" t="str">
            <v/>
          </cell>
        </row>
        <row r="204">
          <cell r="P204" t="str">
            <v/>
          </cell>
        </row>
      </sheetData>
      <sheetData sheetId="1">
        <row r="11">
          <cell r="B11">
            <v>20</v>
          </cell>
        </row>
        <row r="12">
          <cell r="B12">
            <v>0</v>
          </cell>
        </row>
        <row r="13">
          <cell r="B13">
            <v>0</v>
          </cell>
        </row>
        <row r="14">
          <cell r="B14">
            <v>0</v>
          </cell>
        </row>
        <row r="15">
          <cell r="B15">
            <v>0</v>
          </cell>
        </row>
        <row r="16">
          <cell r="B16">
            <v>0</v>
          </cell>
        </row>
        <row r="17">
          <cell r="B17">
            <v>0</v>
          </cell>
        </row>
        <row r="18">
          <cell r="B18">
            <v>0</v>
          </cell>
        </row>
        <row r="19">
          <cell r="B19">
            <v>0</v>
          </cell>
        </row>
        <row r="20">
          <cell r="B2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aisia.ru/links/linkpage1.html" TargetMode="External" /><Relationship Id="rId2" Type="http://schemas.openxmlformats.org/officeDocument/2006/relationships/hyperlink" Target="http://url.linet.ru/" TargetMode="External" /><Relationship Id="rId3" Type="http://schemas.openxmlformats.org/officeDocument/2006/relationships/hyperlink" Target="http://www.open-world.ru/" TargetMode="External" /><Relationship Id="rId4" Type="http://schemas.openxmlformats.org/officeDocument/2006/relationships/hyperlink" Target="http://www.pingwin.ru/node/folder-0534/" TargetMode="External" /><Relationship Id="rId5" Type="http://schemas.openxmlformats.org/officeDocument/2006/relationships/hyperlink" Target="http://www.print-art.com/" TargetMode="External" /><Relationship Id="rId6" Type="http://schemas.openxmlformats.org/officeDocument/2006/relationships/hyperlink" Target="http://www.teletesting.ru/" TargetMode="External" /><Relationship Id="rId7" Type="http://schemas.openxmlformats.org/officeDocument/2006/relationships/hyperlink" Target="http://www.kodeks.net/" TargetMode="External" /><Relationship Id="rId8" Type="http://schemas.openxmlformats.org/officeDocument/2006/relationships/hyperlink" Target="http://www.colibri.ru/" TargetMode="External" /><Relationship Id="rId9" Type="http://schemas.openxmlformats.org/officeDocument/2006/relationships/hyperlink" Target="http://www.trizminsk.org/" TargetMode="External" /><Relationship Id="rId10" Type="http://schemas.openxmlformats.org/officeDocument/2006/relationships/hyperlink" Target="http://www.natm.ru/triz" TargetMode="External" /><Relationship Id="rId11" Type="http://schemas.openxmlformats.org/officeDocument/2006/relationships/hyperlink" Target="http://www.members.tripod.com/inventech" TargetMode="External" /><Relationship Id="rId12" Type="http://schemas.openxmlformats.org/officeDocument/2006/relationships/hyperlink" Target="http://edu.port5.com/" TargetMode="External" /><Relationship Id="rId13" Type="http://schemas.openxmlformats.org/officeDocument/2006/relationships/hyperlink" Target="http://top100.rambler.ru/top100/Education/index.shtml.ru" TargetMode="External" /><Relationship Id="rId14" Type="http://schemas.openxmlformats.org/officeDocument/2006/relationships/hyperlink" Target="http://www.list.ru/catalog/10902.html" TargetMode="External" /><Relationship Id="rId15" Type="http://schemas.openxmlformats.org/officeDocument/2006/relationships/hyperlink" Target="http://www.freesoft.ru/" TargetMode="External" /><Relationship Id="rId16" Type="http://schemas.openxmlformats.org/officeDocument/2006/relationships/hyperlink" Target="http://catalog.online.ru/rus/themes.asp?id=1" TargetMode="External" /><Relationship Id="rId17" Type="http://schemas.openxmlformats.org/officeDocument/2006/relationships/hyperlink" Target="http://www.referat.ru/" TargetMode="External" /><Relationship Id="rId18" Type="http://schemas.openxmlformats.org/officeDocument/2006/relationships/hyperlink" Target="http://lib.students.ru/" TargetMode="External" /><Relationship Id="rId19" Type="http://schemas.openxmlformats.org/officeDocument/2006/relationships/hyperlink" Target="http://gaudeamus.familyweb.ru/" TargetMode="External" /><Relationship Id="rId20" Type="http://schemas.openxmlformats.org/officeDocument/2006/relationships/hyperlink" Target="http://www.students.mos.ru/" TargetMode="External" /><Relationship Id="rId21" Type="http://schemas.openxmlformats.org/officeDocument/2006/relationships/hyperlink" Target="http://students.ru/" TargetMode="External" /><Relationship Id="rId22" Type="http://schemas.openxmlformats.org/officeDocument/2006/relationships/hyperlink" Target="http://catalog.chat.ru/Nauka_i_obrazovanie.php3" TargetMode="External" /><Relationship Id="rId23" Type="http://schemas.openxmlformats.org/officeDocument/2006/relationships/hyperlink" Target="http://internet.kulichki.net/" TargetMode="External" /><Relationship Id="rId24" Type="http://schemas.openxmlformats.org/officeDocument/2006/relationships/hyperlink" Target="http://students.informika.ru/" TargetMode="External" /><Relationship Id="rId25" Type="http://schemas.openxmlformats.org/officeDocument/2006/relationships/hyperlink" Target="http://www.km.ru/" TargetMode="External" /><Relationship Id="rId26" Type="http://schemas.openxmlformats.org/officeDocument/2006/relationships/hyperlink" Target="http://www.aupair-partner.com/link/" TargetMode="External" /><Relationship Id="rId27" Type="http://schemas.openxmlformats.org/officeDocument/2006/relationships/hyperlink" Target="http://top.list.ru:8005/" TargetMode="External" /><Relationship Id="rId28" Type="http://schemas.openxmlformats.org/officeDocument/2006/relationships/hyperlink" Target="http://www.testland.ru/" TargetMode="External" /><Relationship Id="rId29" Type="http://schemas.openxmlformats.org/officeDocument/2006/relationships/hyperlink" Target="http://www.college.ru/" TargetMode="External" /><Relationship Id="rId30" Type="http://schemas.openxmlformats.org/officeDocument/2006/relationships/hyperlink" Target="http://education.kulichki.net/info/catalogue.html" TargetMode="External" /><Relationship Id="rId31" Type="http://schemas.openxmlformats.org/officeDocument/2006/relationships/hyperlink" Target="http://www.e-schools.ru/education/distans.phtml" TargetMode="External" /><Relationship Id="rId32" Type="http://schemas.openxmlformats.org/officeDocument/2006/relationships/hyperlink" Target="http://max.ru/web/Nauka/" TargetMode="External" /><Relationship Id="rId33" Type="http://schemas.openxmlformats.org/officeDocument/2006/relationships/hyperlink" Target="http://www.russ.ru/krug/biblio/" TargetMode="External" /><Relationship Id="rId34" Type="http://schemas.openxmlformats.org/officeDocument/2006/relationships/hyperlink" Target="http://www.cl.spb.ru/iptill/library/" TargetMode="External" /><Relationship Id="rId35" Type="http://schemas.openxmlformats.org/officeDocument/2006/relationships/hyperlink" Target="http://www.pingwin.ru/node/folder-0874/" TargetMode="External" /><Relationship Id="rId36" Type="http://schemas.openxmlformats.org/officeDocument/2006/relationships/hyperlink" Target="http://www.mavica.ru/weblink?MGWLPN=CATA&amp;MGWAPP=CatalogEdit&amp;REQ=Ivory&amp;ParentDirNum=12295&amp;LN=1&amp;page=0&amp;fsortoff=0&amp;efiltr=0&amp;sfiltr=0" TargetMode="External" /><Relationship Id="rId37" Type="http://schemas.openxmlformats.org/officeDocument/2006/relationships/hyperlink" Target="http://www.helpful.newmail.ru/catlib.htm" TargetMode="External" /><Relationship Id="rId38" Type="http://schemas.openxmlformats.org/officeDocument/2006/relationships/hyperlink" Target="http://www.citycat.ru/compulib/" TargetMode="External" /><Relationship Id="rId39" Type="http://schemas.openxmlformats.org/officeDocument/2006/relationships/hyperlink" Target="http://referat2000.chat.ru/index.htm" TargetMode="External" /><Relationship Id="rId40" Type="http://schemas.openxmlformats.org/officeDocument/2006/relationships/hyperlink" Target="http://arachne.psu.ru/news/2000/11/08_1.html" TargetMode="External" /><Relationship Id="rId41" Type="http://schemas.openxmlformats.org/officeDocument/2006/relationships/hyperlink" Target="http://linux-ve.chat.ru/library.htm" TargetMode="External" /><Relationship Id="rId42" Type="http://schemas.openxmlformats.org/officeDocument/2006/relationships/hyperlink" Target="http://www.fbm.msu.ru/Science/science-r.html" TargetMode="External" /><Relationship Id="rId43" Type="http://schemas.openxmlformats.org/officeDocument/2006/relationships/hyperlink" Target="http://www.elibrary.ru/menu_journ.asp" TargetMode="External" /><Relationship Id="rId44" Type="http://schemas.openxmlformats.org/officeDocument/2006/relationships/hyperlink" Target="http://alyona.nns.ru/smi/index.html" TargetMode="External" /><Relationship Id="rId45" Type="http://schemas.openxmlformats.org/officeDocument/2006/relationships/hyperlink" Target="http://mathc.chat.ru/link/lib_.htm" TargetMode="External" /><Relationship Id="rId46" Type="http://schemas.openxmlformats.org/officeDocument/2006/relationships/hyperlink" Target="http://www.main.vsu.ru/sci/lib/" TargetMode="External" /><Relationship Id="rId47" Type="http://schemas.openxmlformats.org/officeDocument/2006/relationships/hyperlink" Target="http://www.psu.ru/news/99/09/24.html" TargetMode="External" /><Relationship Id="rId48" Type="http://schemas.openxmlformats.org/officeDocument/2006/relationships/hyperlink" Target="http://books.org.ua/chem/index.html" TargetMode="External" /><Relationship Id="rId49" Type="http://schemas.openxmlformats.org/officeDocument/2006/relationships/hyperlink" Target="http://bspu.secna.ru/Library/find/katalog2.sql?base=bibl_ldb" TargetMode="External" /><Relationship Id="rId50" Type="http://schemas.openxmlformats.org/officeDocument/2006/relationships/hyperlink" Target="http://csl.bas-net.by/webcsl/Resurs/EK2.htm" TargetMode="External" /><Relationship Id="rId51" Type="http://schemas.openxmlformats.org/officeDocument/2006/relationships/hyperlink" Target="http://ifets.ieee.org/russian/depository/links.html" TargetMode="External" /><Relationship Id="rId52" Type="http://schemas.openxmlformats.org/officeDocument/2006/relationships/hyperlink" Target="http://www.dir.ru/" TargetMode="External" /><Relationship Id="rId53" Type="http://schemas.openxmlformats.org/officeDocument/2006/relationships/hyperlink" Target="http://pages.ykt.ru/kniga/ssylki.htm" TargetMode="External" /><Relationship Id="rId54" Type="http://schemas.openxmlformats.org/officeDocument/2006/relationships/hyperlink" Target="http://dimma.nm.ru/usefull/library.htm" TargetMode="External" /><Relationship Id="rId55" Type="http://schemas.openxmlformats.org/officeDocument/2006/relationships/hyperlink" Target="http://www.main.vsu.ru/sci/lib/" TargetMode="External" /><Relationship Id="rId56" Type="http://schemas.openxmlformats.org/officeDocument/2006/relationships/hyperlink" Target="http://www.nlr.ru:8101/poisk/r_book.htm" TargetMode="External" /><Relationship Id="rId57" Type="http://schemas.openxmlformats.org/officeDocument/2006/relationships/hyperlink" Target="http://lcweb.loc.gov/homepage/online.html" TargetMode="External" /><Relationship Id="rId58" Type="http://schemas.openxmlformats.org/officeDocument/2006/relationships/hyperlink" Target="http://www.scilib.debryansk.ru/catalog/index.html" TargetMode="External" /><Relationship Id="rId59" Type="http://schemas.openxmlformats.org/officeDocument/2006/relationships/hyperlink" Target="http://www.ban.com.ru/catalog/" TargetMode="External" /><Relationship Id="rId60" Type="http://schemas.openxmlformats.org/officeDocument/2006/relationships/hyperlink" Target="http://www.j2.ru/frozenfido/ru.internet.www/278338fb38e6.html" TargetMode="External" /><Relationship Id="rId61" Type="http://schemas.openxmlformats.org/officeDocument/2006/relationships/hyperlink" Target="http://www.ssu.samara.ru/campus/RIO/IntList/re_10.htm" TargetMode="External" /><Relationship Id="rId62" Type="http://schemas.openxmlformats.org/officeDocument/2006/relationships/hyperlink" Target="http://listovka.list.ru/11657/10908/403_06.04.1999.html" TargetMode="External" /><Relationship Id="rId63" Type="http://schemas.openxmlformats.org/officeDocument/2006/relationships/hyperlink" Target="http://library.nstu.nsk.su//study_find.php" TargetMode="External" /><Relationship Id="rId64" Type="http://schemas.openxmlformats.org/officeDocument/2006/relationships/hyperlink" Target="http://www.lib.smr.ru/db_list.htm" TargetMode="External" /><Relationship Id="rId65" Type="http://schemas.openxmlformats.org/officeDocument/2006/relationships/hyperlink" Target="http://www.bsu.edu.ru/" TargetMode="External" /><Relationship Id="rId66" Type="http://schemas.openxmlformats.org/officeDocument/2006/relationships/hyperlink" Target="http://www.eidos.ru/" TargetMode="External" /><Relationship Id="rId67" Type="http://schemas.openxmlformats.org/officeDocument/2006/relationships/hyperlink" Target="http://intra.rfbr.ru/elbib.htm" TargetMode="External" /><Relationship Id="rId68" Type="http://schemas.openxmlformats.org/officeDocument/2006/relationships/hyperlink" Target="http://www.isea.irk.ru/russian/lib//catalog/#kn" TargetMode="External" /><Relationship Id="rId69" Type="http://schemas.openxmlformats.org/officeDocument/2006/relationships/hyperlink" Target="http://www.iatp.kharkov.ua/electronic_library.htm" TargetMode="External" /><Relationship Id="rId70" Type="http://schemas.openxmlformats.org/officeDocument/2006/relationships/hyperlink" Target="http://www.iatp.kharkov.ua/wwwmed/medlibx.htm" TargetMode="External" /><Relationship Id="rId71" Type="http://schemas.openxmlformats.org/officeDocument/2006/relationships/hyperlink" Target="http://cci.glasnet.ru/library/E-BOOKS.HTM" TargetMode="External" /><Relationship Id="rId72" Type="http://schemas.openxmlformats.org/officeDocument/2006/relationships/hyperlink" Target="http://astu.secna.ru/russian/students/personal/32hsa/elabrary.htm" TargetMode="External" /><Relationship Id="rId73" Type="http://schemas.openxmlformats.org/officeDocument/2006/relationships/hyperlink" Target="http://mybooka.narod.ru/a4.htm" TargetMode="External" /><Relationship Id="rId74" Type="http://schemas.openxmlformats.org/officeDocument/2006/relationships/hyperlink" Target="http://erudit.narod.ru/pages/library.htm" TargetMode="External" /><Relationship Id="rId75" Type="http://schemas.openxmlformats.org/officeDocument/2006/relationships/hyperlink" Target="http://erudit.narod.ru/frame/left.htm" TargetMode="External" /><Relationship Id="rId76" Type="http://schemas.openxmlformats.org/officeDocument/2006/relationships/hyperlink" Target="http://www1.ecopro.simfi.net/library/index.html" TargetMode="External" /><Relationship Id="rId77" Type="http://schemas.openxmlformats.org/officeDocument/2006/relationships/hyperlink" Target="http://kazsulib.uni.sci.kz/Ctlgs/RusCtlgs.htm" TargetMode="External" /><Relationship Id="rId78" Type="http://schemas.openxmlformats.org/officeDocument/2006/relationships/hyperlink" Target="http://www.nb.ru/libr.htm" TargetMode="External" /><Relationship Id="rId79" Type="http://schemas.openxmlformats.org/officeDocument/2006/relationships/hyperlink" Target="http://www.nb.ru/palata/databases.html" TargetMode="External" /><Relationship Id="rId80" Type="http://schemas.openxmlformats.org/officeDocument/2006/relationships/hyperlink" Target="http://social.narod.ru/catalogue/" TargetMode="External" /><Relationship Id="rId81" Type="http://schemas.openxmlformats.org/officeDocument/2006/relationships/hyperlink" Target="http://www.infocity.kiev.ua/main.html" TargetMode="External" /><Relationship Id="rId82" Type="http://schemas.openxmlformats.org/officeDocument/2006/relationships/hyperlink" Target="http://lib.dvgu.ru/~andreypa/library/" TargetMode="External" /><Relationship Id="rId83" Type="http://schemas.openxmlformats.org/officeDocument/2006/relationships/hyperlink" Target="http://www.rvb.ru/soft/catalogue/catalogue.html" TargetMode="External" /><Relationship Id="rId84" Type="http://schemas.openxmlformats.org/officeDocument/2006/relationships/hyperlink" Target="http://www.library.ru/" TargetMode="External" /><Relationship Id="rId85" Type="http://schemas.openxmlformats.org/officeDocument/2006/relationships/hyperlink" Target="http://www.library.ru/catalog/eshop/eshop_15.html" TargetMode="External" /><Relationship Id="rId86" Type="http://schemas.openxmlformats.org/officeDocument/2006/relationships/hyperlink" Target="http://amusement.izhsite.ru/education2.htm" TargetMode="External" /><Relationship Id="rId87" Type="http://schemas.openxmlformats.org/officeDocument/2006/relationships/hyperlink" Target="http://www.openweb.ru/stepanov/library.htm" TargetMode="External" /><Relationship Id="rId88" Type="http://schemas.openxmlformats.org/officeDocument/2006/relationships/hyperlink" Target="http://www.openweb.ru/stepanov/f_texts/w_search.htm" TargetMode="External" /><Relationship Id="rId89" Type="http://schemas.openxmlformats.org/officeDocument/2006/relationships/hyperlink" Target="http://www.cp.tomsk.su/pricelist/PriceBase/Common/archive/lib/PC_MAG/6968.htm" TargetMode="External" /><Relationship Id="rId90" Type="http://schemas.openxmlformats.org/officeDocument/2006/relationships/hyperlink" Target="http://www.mavica.ru/weblink?MGWLPN=CATA&amp;MGWAPP=CatalogEdit&amp;REQ=UserView&amp;ParentDirNum=1166&amp;LN=1&amp;page=0&amp;fsortoff=0&amp;efiltr=0&amp;sfiltr=0&amp;addl=1&amp;oldPDN=1166&amp;SiteN=486598" TargetMode="External" /><Relationship Id="rId91" Type="http://schemas.openxmlformats.org/officeDocument/2006/relationships/hyperlink" Target="http://www.lib.omskreg.ru/yellow/data/5/2/3.htm" TargetMode="External" /><Relationship Id="rId92" Type="http://schemas.openxmlformats.org/officeDocument/2006/relationships/hyperlink" Target="http://www.lib.omskreg.ru/yellow/data/5/2/index.htm" TargetMode="External" /><Relationship Id="rId93" Type="http://schemas.openxmlformats.org/officeDocument/2006/relationships/hyperlink" Target="http://koi.www.osp.ru/cw/1996/22/23.htm" TargetMode="External" /><Relationship Id="rId94" Type="http://schemas.openxmlformats.org/officeDocument/2006/relationships/hyperlink" Target="http://koi.svoboda.org/programs/SC/1998/SC1201.shtml" TargetMode="External" /><Relationship Id="rId95" Type="http://schemas.openxmlformats.org/officeDocument/2006/relationships/hyperlink" Target="http://www.sgu.ru/kafedra/teorin/Home.htm" TargetMode="External" /><Relationship Id="rId96" Type="http://schemas.openxmlformats.org/officeDocument/2006/relationships/hyperlink" Target="http://www.ugatu.ac.ru/usatu/html/Inf/page/ye_page/data/8/index.htm" TargetMode="External" /><Relationship Id="rId97" Type="http://schemas.openxmlformats.org/officeDocument/2006/relationships/hyperlink" Target="http://www.diamondteam.ru/sites/148-10.htm" TargetMode="External" /><Relationship Id="rId98" Type="http://schemas.openxmlformats.org/officeDocument/2006/relationships/hyperlink" Target="http://www.sky.net.ua/yp/3/1/10.html" TargetMode="External" /><Relationship Id="rId99" Type="http://schemas.openxmlformats.org/officeDocument/2006/relationships/hyperlink" Target="http://ukrlib.boom.ru/1.html" TargetMode="External" /><Relationship Id="rId100" Type="http://schemas.openxmlformats.org/officeDocument/2006/relationships/hyperlink" Target="http://iatp.projectharmony.ru/archive/index.html" TargetMode="External" /><Relationship Id="rId101" Type="http://schemas.openxmlformats.org/officeDocument/2006/relationships/hyperlink" Target="http://www.uic.nnov.ru/pustyn/lib/self/thtools.ru.html" TargetMode="External" /><Relationship Id="rId102" Type="http://schemas.openxmlformats.org/officeDocument/2006/relationships/hyperlink" Target="http://zhurnal.ru/6/zakladki_education.htm" TargetMode="External" /><Relationship Id="rId103" Type="http://schemas.openxmlformats.org/officeDocument/2006/relationships/hyperlink" Target="http://www.anriintern.com/ind.shtml" TargetMode="External" /><Relationship Id="rId104" Type="http://schemas.openxmlformats.org/officeDocument/2006/relationships/hyperlink" Target="http://www.anriintern.com/v-chat/1.htm" TargetMode="External" /><Relationship Id="rId105" Type="http://schemas.openxmlformats.org/officeDocument/2006/relationships/hyperlink" Target="http://www.lessons.ru/home.htm" TargetMode="External" /><Relationship Id="rId106" Type="http://schemas.openxmlformats.org/officeDocument/2006/relationships/hyperlink" Target="http://db.informika.ru/do/" TargetMode="External" /><Relationship Id="rId107" Type="http://schemas.openxmlformats.org/officeDocument/2006/relationships/hyperlink" Target="http://aport.ru/" TargetMode="External" /><Relationship Id="rId108" Type="http://schemas.openxmlformats.org/officeDocument/2006/relationships/hyperlink" Target="http://www.link.msk.ru/de/" TargetMode="External" /><Relationship Id="rId109" Type="http://schemas.openxmlformats.org/officeDocument/2006/relationships/hyperlink" Target="http://www.100mb.ru/~dist/plan.htm" TargetMode="External" /><Relationship Id="rId110" Type="http://schemas.openxmlformats.org/officeDocument/2006/relationships/hyperlink" Target="http://hotlinks.ru/cgi/hotlinks/folders?exp=1.10.10-1.10-10.8.5&amp;f=" TargetMode="External" /><Relationship Id="rId111" Type="http://schemas.openxmlformats.org/officeDocument/2006/relationships/hyperlink" Target="http://www.study-business.com/" TargetMode="External" /><Relationship Id="rId112" Type="http://schemas.openxmlformats.org/officeDocument/2006/relationships/hyperlink" Target="http://www.eidos.techno.ru/books/virt_edu_ru.html" TargetMode="External" /><Relationship Id="rId113" Type="http://schemas.openxmlformats.org/officeDocument/2006/relationships/hyperlink" Target="http://www.sstu.samara.ru/~nesteren/inspect.htm" TargetMode="External" /><Relationship Id="rId114" Type="http://schemas.openxmlformats.org/officeDocument/2006/relationships/hyperlink" Target="http://www1.list.ru/catalog/10212.sort3.html" TargetMode="External" /><Relationship Id="rId115" Type="http://schemas.openxmlformats.org/officeDocument/2006/relationships/hyperlink" Target="http://dweb.ru/" TargetMode="External" /><Relationship Id="rId116" Type="http://schemas.openxmlformats.org/officeDocument/2006/relationships/hyperlink" Target="http://subscribe.ru/catalog" TargetMode="External" /><Relationship Id="rId117" Type="http://schemas.openxmlformats.org/officeDocument/2006/relationships/hyperlink" Target="http://koi.des.tstu.ru/des/" TargetMode="External" /><Relationship Id="rId118" Type="http://schemas.openxmlformats.org/officeDocument/2006/relationships/hyperlink" Target="http://vakh.online.com.ua/scool/index.html" TargetMode="External" /><Relationship Id="rId119" Type="http://schemas.openxmlformats.org/officeDocument/2006/relationships/hyperlink" Target="http://www.nakhodka.ru/tpp/russ/dit/DL3.html" TargetMode="External" /><Relationship Id="rId120" Type="http://schemas.openxmlformats.org/officeDocument/2006/relationships/hyperlink" Target="http://catalog.alledu.ru/school/distans/more2.html" TargetMode="External" /><Relationship Id="rId121" Type="http://schemas.openxmlformats.org/officeDocument/2006/relationships/hyperlink" Target="http://catalog.alledu.ru/edu/proekts/more2.html" TargetMode="External" /><Relationship Id="rId122" Type="http://schemas.openxmlformats.org/officeDocument/2006/relationships/hyperlink" Target="http://catalog.alledu.ru/Cool/" TargetMode="External" /><Relationship Id="rId123" Type="http://schemas.openxmlformats.org/officeDocument/2006/relationships/hyperlink" Target="http://www.bakalavr.nm.ru/OU/student.html" TargetMode="External" /><Relationship Id="rId124" Type="http://schemas.openxmlformats.org/officeDocument/2006/relationships/hyperlink" Target="http://ngo.org.ru/ngoss/ru/Id13844/GetDoc_short.html" TargetMode="External" /><Relationship Id="rId125" Type="http://schemas.openxmlformats.org/officeDocument/2006/relationships/hyperlink" Target="http://www.emissia.spb.su/" TargetMode="External" /><Relationship Id="rId126" Type="http://schemas.openxmlformats.org/officeDocument/2006/relationships/hyperlink" Target="http://www.sapr.tstu.ru/sdu" TargetMode="External" /><Relationship Id="rId127" Type="http://schemas.openxmlformats.org/officeDocument/2006/relationships/hyperlink" Target="http://users.kpi.kharkov.ua/lre/bde/media/" TargetMode="External" /><Relationship Id="rId128" Type="http://schemas.openxmlformats.org/officeDocument/2006/relationships/hyperlink" Target="http://www.specialist.ru/" TargetMode="External" /><Relationship Id="rId129" Type="http://schemas.openxmlformats.org/officeDocument/2006/relationships/hyperlink" Target="http://mesi.ru/" TargetMode="External" /><Relationship Id="rId130" Type="http://schemas.openxmlformats.org/officeDocument/2006/relationships/hyperlink" Target="http://maoo.ru/" TargetMode="External" /><Relationship Id="rId131" Type="http://schemas.openxmlformats.org/officeDocument/2006/relationships/hyperlink" Target="http://www.psihotest.ru/" TargetMode="External" /><Relationship Id="rId132" Type="http://schemas.openxmlformats.org/officeDocument/2006/relationships/hyperlink" Target="http://psylib.kiev.ua/" TargetMode="External" /><Relationship Id="rId133" Type="http://schemas.openxmlformats.org/officeDocument/2006/relationships/hyperlink" Target="http://www.1c.ru/repetitor/" TargetMode="External" /><Relationship Id="rId134" Type="http://schemas.openxmlformats.org/officeDocument/2006/relationships/hyperlink" Target="http://nlp.lgg.ru/" TargetMode="External" /><Relationship Id="rId135" Type="http://schemas.openxmlformats.org/officeDocument/2006/relationships/hyperlink" Target="http://www.businesstest.ru/" TargetMode="External" /><Relationship Id="rId136" Type="http://schemas.openxmlformats.org/officeDocument/2006/relationships/hyperlink" Target="http://chat.home.ru/homes/Losharik/" TargetMode="External" /><Relationship Id="rId137" Type="http://schemas.openxmlformats.org/officeDocument/2006/relationships/hyperlink" Target="http://www.psychology.ru/" TargetMode="External" /><Relationship Id="rId138" Type="http://schemas.openxmlformats.org/officeDocument/2006/relationships/hyperlink" Target="http://www.edu.delfa.net:8101/Interest/http.html" TargetMode="External" /><Relationship Id="rId139" Type="http://schemas.openxmlformats.org/officeDocument/2006/relationships/hyperlink" Target="http://www.permcnti.ru/" TargetMode="External" /><Relationship Id="rId140" Type="http://schemas.openxmlformats.org/officeDocument/2006/relationships/hyperlink" Target="http://www.edunews.ru/" TargetMode="External" /><Relationship Id="rId141" Type="http://schemas.openxmlformats.org/officeDocument/2006/relationships/hyperlink" Target="http://naviobraz.tsu.ru/" TargetMode="External" /><Relationship Id="rId142" Type="http://schemas.openxmlformats.org/officeDocument/2006/relationships/hyperlink" Target="http://www.imop.spbstu.ru/" TargetMode="External" /><Relationship Id="rId143" Type="http://schemas.openxmlformats.org/officeDocument/2006/relationships/hyperlink" Target="http://www.mis.rsu.ru/" TargetMode="External" /><Relationship Id="rId144" Type="http://schemas.openxmlformats.org/officeDocument/2006/relationships/hyperlink" Target="http://www.informika.ru/" TargetMode="External" /><Relationship Id="rId145" Type="http://schemas.openxmlformats.org/officeDocument/2006/relationships/hyperlink" Target="http://www.educentral.ru/" TargetMode="External" /><Relationship Id="rId146" Type="http://schemas.openxmlformats.org/officeDocument/2006/relationships/hyperlink" Target="http://www.pedsovet.alledu.ru/" TargetMode="External" /><Relationship Id="rId147" Type="http://schemas.openxmlformats.org/officeDocument/2006/relationships/drawing" Target="../drawings/drawing1.xml" /><Relationship Id="rId14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93"/>
  <sheetViews>
    <sheetView tabSelected="1" zoomScale="140" zoomScaleNormal="140" workbookViewId="0" topLeftCell="G1">
      <pane ySplit="2" topLeftCell="BM152" activePane="bottomLeft" state="frozen"/>
      <selection pane="topLeft" activeCell="A1" sqref="A1"/>
      <selection pane="bottomLeft" activeCell="N154" sqref="N154"/>
    </sheetView>
  </sheetViews>
  <sheetFormatPr defaultColWidth="9.00390625" defaultRowHeight="12.75"/>
  <cols>
    <col min="1" max="1" width="4.125" style="0" customWidth="1"/>
    <col min="2" max="2" width="4.00390625" style="0" customWidth="1"/>
    <col min="3" max="3" width="4.25390625" style="0" customWidth="1"/>
    <col min="4" max="4" width="4.125" style="0" customWidth="1"/>
    <col min="5" max="5" width="3.75390625" style="0" customWidth="1"/>
    <col min="6" max="6" width="4.00390625" style="0" customWidth="1"/>
    <col min="7" max="7" width="4.25390625" style="0" customWidth="1"/>
    <col min="8" max="8" width="4.625" style="0" customWidth="1"/>
    <col min="9" max="10" width="4.00390625" style="0" customWidth="1"/>
    <col min="11" max="11" width="3.125" style="0" customWidth="1"/>
    <col min="12" max="12" width="8.875" style="0" customWidth="1"/>
    <col min="13" max="13" width="12.00390625" style="0" customWidth="1"/>
    <col min="14" max="14" width="29.875" style="0" customWidth="1"/>
    <col min="15" max="15" width="9.625" style="0" customWidth="1"/>
  </cols>
  <sheetData>
    <row r="1" spans="1:31" ht="24.75" customHeight="1">
      <c r="A1" s="42" t="s">
        <v>479</v>
      </c>
      <c r="B1" s="42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AE1" s="3"/>
    </row>
    <row r="2" spans="1:32" ht="53.25" customHeight="1">
      <c r="A2" s="4" t="s">
        <v>265</v>
      </c>
      <c r="B2" s="5" t="s">
        <v>266</v>
      </c>
      <c r="C2" s="5" t="s">
        <v>267</v>
      </c>
      <c r="D2" s="6" t="s">
        <v>268</v>
      </c>
      <c r="E2" s="6" t="s">
        <v>269</v>
      </c>
      <c r="F2" s="6" t="s">
        <v>270</v>
      </c>
      <c r="G2" s="6" t="s">
        <v>271</v>
      </c>
      <c r="H2" s="6" t="s">
        <v>272</v>
      </c>
      <c r="I2" s="6" t="s">
        <v>273</v>
      </c>
      <c r="J2" s="6" t="s">
        <v>274</v>
      </c>
      <c r="K2" s="6" t="s">
        <v>275</v>
      </c>
      <c r="L2" s="6" t="s">
        <v>276</v>
      </c>
      <c r="M2" s="6" t="s">
        <v>277</v>
      </c>
      <c r="N2" s="6" t="s">
        <v>278</v>
      </c>
      <c r="O2" s="6" t="s">
        <v>279</v>
      </c>
      <c r="P2" s="5" t="s">
        <v>280</v>
      </c>
      <c r="Q2" s="7" t="s">
        <v>281</v>
      </c>
      <c r="R2" s="7" t="s">
        <v>282</v>
      </c>
      <c r="S2" s="7" t="s">
        <v>283</v>
      </c>
      <c r="T2" s="7" t="s">
        <v>284</v>
      </c>
      <c r="U2" s="7" t="s">
        <v>285</v>
      </c>
      <c r="V2" s="7" t="s">
        <v>286</v>
      </c>
      <c r="W2" s="7" t="s">
        <v>287</v>
      </c>
      <c r="X2" s="7" t="s">
        <v>288</v>
      </c>
      <c r="Y2" s="7" t="s">
        <v>289</v>
      </c>
      <c r="Z2" s="7" t="s">
        <v>290</v>
      </c>
      <c r="AA2" s="7" t="s">
        <v>291</v>
      </c>
      <c r="AB2" s="7" t="s">
        <v>292</v>
      </c>
      <c r="AC2" s="7" t="s">
        <v>293</v>
      </c>
      <c r="AD2" s="7" t="s">
        <v>294</v>
      </c>
      <c r="AE2" s="8" t="s">
        <v>295</v>
      </c>
      <c r="AF2" s="8"/>
    </row>
    <row r="3" spans="1:31" ht="48.75" customHeight="1">
      <c r="A3" s="9" t="s">
        <v>296</v>
      </c>
      <c r="B3" s="9" t="s">
        <v>297</v>
      </c>
      <c r="C3" s="9" t="s">
        <v>298</v>
      </c>
      <c r="D3" s="9" t="s">
        <v>299</v>
      </c>
      <c r="E3" s="9"/>
      <c r="F3" s="9" t="s">
        <v>300</v>
      </c>
      <c r="G3" s="9" t="s">
        <v>301</v>
      </c>
      <c r="H3" s="9" t="s">
        <v>302</v>
      </c>
      <c r="I3" s="10" t="s">
        <v>303</v>
      </c>
      <c r="J3" s="9" t="s">
        <v>304</v>
      </c>
      <c r="K3" s="11">
        <v>37005</v>
      </c>
      <c r="L3" s="3"/>
      <c r="M3" s="12" t="s">
        <v>305</v>
      </c>
      <c r="N3" s="12" t="s">
        <v>306</v>
      </c>
      <c r="O3" s="13" t="s">
        <v>307</v>
      </c>
      <c r="P3" s="14">
        <f aca="true" t="shared" si="0" ref="P3:P34">IF(RIGHT(A3,2)&lt;&gt;0,VALUE(RIGHT(A3,2)),0)</f>
        <v>6</v>
      </c>
      <c r="Q3" s="14">
        <f aca="true" t="shared" si="1" ref="Q3:Q34">IF(RIGHT(B3,2)&lt;&gt;0,VALUE(RIGHT(B3,2)),0)</f>
        <v>6</v>
      </c>
      <c r="R3" s="14">
        <f aca="true" t="shared" si="2" ref="R3:R34">IF(RIGHT(C3,2)&lt;&gt;0,VALUE(RIGHT(C3,2)),0)</f>
        <v>9</v>
      </c>
      <c r="S3" s="14" t="e">
        <f aca="true" t="shared" si="3" ref="S3:S34">IF(RIGHT(D3,2)&lt;&gt;0,VALUE(RIGHT(D3,2)),0)</f>
        <v>#VALUE!</v>
      </c>
      <c r="T3" s="14" t="e">
        <f aca="true" t="shared" si="4" ref="T3:T34">IF(RIGHT(E3,2)&lt;&gt;0,VALUE(RIGHT(E3,2)),0)</f>
        <v>#VALUE!</v>
      </c>
      <c r="U3" s="14" t="e">
        <f aca="true" t="shared" si="5" ref="U3:U34">IF(RIGHT(F3,2)&lt;&gt;0,VALUE(RIGHT(F3,2)),0)</f>
        <v>#VALUE!</v>
      </c>
      <c r="V3" s="14" t="e">
        <f aca="true" t="shared" si="6" ref="V3:V34">IF(RIGHT(G3,2)&lt;&gt;0,VALUE(RIGHT(G3,2)),0)</f>
        <v>#VALUE!</v>
      </c>
      <c r="W3" s="14">
        <f aca="true" t="shared" si="7" ref="W3:W34">IF(RIGHT(H3,2)&lt;&gt;0,VALUE(RIGHT(H3,2)),0)</f>
        <v>3</v>
      </c>
      <c r="X3" s="14">
        <f aca="true" t="shared" si="8" ref="X3:X34">IF(RIGHT(I3,2)&lt;&gt;0,VALUE(RIGHT(I3,2)),0)</f>
        <v>7</v>
      </c>
      <c r="Y3" s="14">
        <f aca="true" t="shared" si="9" ref="Y3:Y34">IF(RIGHT(J3,2)&lt;&gt;0,VALUE(RIGHT(J3,2)),0)</f>
        <v>1</v>
      </c>
      <c r="Z3" s="14">
        <f aca="true" t="shared" si="10" ref="Z3:Z34">IF(RIGHT(K3,2)&lt;&gt;0,VALUE(RIGHT(K3,2)),0)</f>
        <v>5</v>
      </c>
      <c r="AA3" s="14" t="e">
        <f>IF(RIGHT(#REF!,2)&lt;&gt;0,VALUE(RIGHT(#REF!,2)),0)</f>
        <v>#REF!</v>
      </c>
      <c r="AB3" s="2">
        <f>IF(RIGHT(L3,2)&lt;&gt;0,RIGHT(L3,2),0)</f>
      </c>
      <c r="AC3" s="2"/>
      <c r="AD3" s="2"/>
      <c r="AE3" s="3">
        <v>0</v>
      </c>
    </row>
    <row r="4" spans="1:31" ht="51" customHeight="1">
      <c r="A4" s="9" t="s">
        <v>296</v>
      </c>
      <c r="B4" s="9" t="s">
        <v>308</v>
      </c>
      <c r="C4" s="9" t="s">
        <v>298</v>
      </c>
      <c r="D4" s="9" t="s">
        <v>299</v>
      </c>
      <c r="E4" s="9"/>
      <c r="F4" s="9" t="s">
        <v>300</v>
      </c>
      <c r="G4" s="9" t="s">
        <v>309</v>
      </c>
      <c r="H4" s="9" t="s">
        <v>302</v>
      </c>
      <c r="I4" s="10" t="s">
        <v>303</v>
      </c>
      <c r="J4" s="9" t="s">
        <v>304</v>
      </c>
      <c r="K4" s="11">
        <v>37005</v>
      </c>
      <c r="L4" s="3"/>
      <c r="M4" s="12" t="s">
        <v>310</v>
      </c>
      <c r="N4" s="15" t="s">
        <v>311</v>
      </c>
      <c r="O4" s="13" t="s">
        <v>312</v>
      </c>
      <c r="P4" s="14">
        <f t="shared" si="0"/>
        <v>6</v>
      </c>
      <c r="Q4" s="14">
        <f t="shared" si="1"/>
        <v>3</v>
      </c>
      <c r="R4" s="14">
        <f t="shared" si="2"/>
        <v>9</v>
      </c>
      <c r="S4" s="14" t="e">
        <f t="shared" si="3"/>
        <v>#VALUE!</v>
      </c>
      <c r="T4" s="14" t="e">
        <f t="shared" si="4"/>
        <v>#VALUE!</v>
      </c>
      <c r="U4" s="14" t="e">
        <f t="shared" si="5"/>
        <v>#VALUE!</v>
      </c>
      <c r="V4" s="14" t="e">
        <f t="shared" si="6"/>
        <v>#VALUE!</v>
      </c>
      <c r="W4" s="14">
        <f t="shared" si="7"/>
        <v>3</v>
      </c>
      <c r="X4" s="14">
        <f t="shared" si="8"/>
        <v>7</v>
      </c>
      <c r="Y4" s="14">
        <f t="shared" si="9"/>
        <v>1</v>
      </c>
      <c r="Z4" s="14">
        <f t="shared" si="10"/>
        <v>5</v>
      </c>
      <c r="AA4" s="14" t="e">
        <f>IF(RIGHT(#REF!,2)&lt;&gt;0,VALUE(RIGHT(#REF!,2)),0)</f>
        <v>#REF!</v>
      </c>
      <c r="AB4" s="2"/>
      <c r="AC4" s="2"/>
      <c r="AD4" s="2"/>
      <c r="AE4" s="3">
        <v>0</v>
      </c>
    </row>
    <row r="5" spans="1:31" ht="51.75" customHeight="1">
      <c r="A5" s="9" t="s">
        <v>296</v>
      </c>
      <c r="B5" s="9" t="s">
        <v>308</v>
      </c>
      <c r="C5" s="9" t="s">
        <v>298</v>
      </c>
      <c r="D5" s="9" t="s">
        <v>299</v>
      </c>
      <c r="E5" s="9"/>
      <c r="F5" s="9" t="s">
        <v>300</v>
      </c>
      <c r="G5" s="9" t="s">
        <v>309</v>
      </c>
      <c r="H5" s="9" t="s">
        <v>302</v>
      </c>
      <c r="I5" s="10" t="s">
        <v>303</v>
      </c>
      <c r="J5" s="9" t="s">
        <v>304</v>
      </c>
      <c r="K5" s="11">
        <v>37005</v>
      </c>
      <c r="L5" s="3"/>
      <c r="M5" s="12" t="s">
        <v>313</v>
      </c>
      <c r="N5" s="12" t="s">
        <v>314</v>
      </c>
      <c r="O5" s="13" t="s">
        <v>315</v>
      </c>
      <c r="P5" s="14">
        <f t="shared" si="0"/>
        <v>6</v>
      </c>
      <c r="Q5" s="14">
        <f t="shared" si="1"/>
        <v>3</v>
      </c>
      <c r="R5" s="14">
        <f t="shared" si="2"/>
        <v>9</v>
      </c>
      <c r="S5" s="14" t="e">
        <f t="shared" si="3"/>
        <v>#VALUE!</v>
      </c>
      <c r="T5" s="14" t="e">
        <f t="shared" si="4"/>
        <v>#VALUE!</v>
      </c>
      <c r="U5" s="14" t="e">
        <f t="shared" si="5"/>
        <v>#VALUE!</v>
      </c>
      <c r="V5" s="14" t="e">
        <f t="shared" si="6"/>
        <v>#VALUE!</v>
      </c>
      <c r="W5" s="14">
        <f t="shared" si="7"/>
        <v>3</v>
      </c>
      <c r="X5" s="14">
        <f t="shared" si="8"/>
        <v>7</v>
      </c>
      <c r="Y5" s="14">
        <f t="shared" si="9"/>
        <v>1</v>
      </c>
      <c r="Z5" s="14">
        <f t="shared" si="10"/>
        <v>5</v>
      </c>
      <c r="AA5" s="14" t="e">
        <f>IF(RIGHT(#REF!,2)&lt;&gt;0,VALUE(RIGHT(#REF!,2)),0)</f>
        <v>#REF!</v>
      </c>
      <c r="AB5" s="14"/>
      <c r="AC5" s="14"/>
      <c r="AD5" s="14"/>
      <c r="AE5" s="3">
        <v>0</v>
      </c>
    </row>
    <row r="6" spans="1:31" ht="56.25" customHeight="1">
      <c r="A6" s="9" t="s">
        <v>296</v>
      </c>
      <c r="B6" s="9" t="s">
        <v>308</v>
      </c>
      <c r="C6" s="9" t="s">
        <v>298</v>
      </c>
      <c r="D6" s="9" t="s">
        <v>299</v>
      </c>
      <c r="E6" s="9"/>
      <c r="F6" s="9" t="s">
        <v>300</v>
      </c>
      <c r="G6" s="9" t="s">
        <v>309</v>
      </c>
      <c r="H6" s="9" t="s">
        <v>302</v>
      </c>
      <c r="I6" s="10" t="s">
        <v>303</v>
      </c>
      <c r="J6" s="9" t="s">
        <v>316</v>
      </c>
      <c r="K6" s="11">
        <v>37005</v>
      </c>
      <c r="L6" s="3"/>
      <c r="M6" s="12" t="s">
        <v>317</v>
      </c>
      <c r="N6" s="12" t="s">
        <v>318</v>
      </c>
      <c r="O6" s="13" t="s">
        <v>319</v>
      </c>
      <c r="P6" s="14">
        <f t="shared" si="0"/>
        <v>6</v>
      </c>
      <c r="Q6" s="14">
        <f t="shared" si="1"/>
        <v>3</v>
      </c>
      <c r="R6" s="14">
        <f t="shared" si="2"/>
        <v>9</v>
      </c>
      <c r="S6" s="14" t="e">
        <f t="shared" si="3"/>
        <v>#VALUE!</v>
      </c>
      <c r="T6" s="14" t="e">
        <f t="shared" si="4"/>
        <v>#VALUE!</v>
      </c>
      <c r="U6" s="14" t="e">
        <f t="shared" si="5"/>
        <v>#VALUE!</v>
      </c>
      <c r="V6" s="14" t="e">
        <f t="shared" si="6"/>
        <v>#VALUE!</v>
      </c>
      <c r="W6" s="14">
        <f t="shared" si="7"/>
        <v>3</v>
      </c>
      <c r="X6" s="14">
        <f t="shared" si="8"/>
        <v>7</v>
      </c>
      <c r="Y6" s="14">
        <f t="shared" si="9"/>
        <v>5</v>
      </c>
      <c r="Z6" s="14">
        <f t="shared" si="10"/>
        <v>5</v>
      </c>
      <c r="AA6" s="14" t="e">
        <f>IF(RIGHT(#REF!,2)&lt;&gt;0,VALUE(RIGHT(#REF!,2)),0)</f>
        <v>#REF!</v>
      </c>
      <c r="AB6" s="14"/>
      <c r="AC6" s="14"/>
      <c r="AD6" s="14"/>
      <c r="AE6" s="3">
        <v>0</v>
      </c>
    </row>
    <row r="7" spans="1:31" ht="55.5" customHeight="1">
      <c r="A7" s="9" t="s">
        <v>296</v>
      </c>
      <c r="B7" s="9" t="s">
        <v>308</v>
      </c>
      <c r="C7" s="9" t="s">
        <v>298</v>
      </c>
      <c r="D7" s="9" t="s">
        <v>299</v>
      </c>
      <c r="E7" s="9"/>
      <c r="F7" s="9" t="s">
        <v>300</v>
      </c>
      <c r="G7" s="9" t="s">
        <v>309</v>
      </c>
      <c r="H7" s="9" t="s">
        <v>320</v>
      </c>
      <c r="I7" s="10" t="s">
        <v>303</v>
      </c>
      <c r="J7" s="9" t="s">
        <v>304</v>
      </c>
      <c r="K7" s="11">
        <v>37005</v>
      </c>
      <c r="L7" s="3"/>
      <c r="M7" s="3" t="s">
        <v>321</v>
      </c>
      <c r="N7" s="12" t="s">
        <v>322</v>
      </c>
      <c r="O7" s="13" t="s">
        <v>323</v>
      </c>
      <c r="P7" s="14">
        <f t="shared" si="0"/>
        <v>6</v>
      </c>
      <c r="Q7" s="14">
        <f t="shared" si="1"/>
        <v>3</v>
      </c>
      <c r="R7" s="14">
        <f t="shared" si="2"/>
        <v>9</v>
      </c>
      <c r="S7" s="14" t="e">
        <f t="shared" si="3"/>
        <v>#VALUE!</v>
      </c>
      <c r="T7" s="14" t="e">
        <f t="shared" si="4"/>
        <v>#VALUE!</v>
      </c>
      <c r="U7" s="14" t="e">
        <f t="shared" si="5"/>
        <v>#VALUE!</v>
      </c>
      <c r="V7" s="14" t="e">
        <f t="shared" si="6"/>
        <v>#VALUE!</v>
      </c>
      <c r="W7" s="14" t="e">
        <f t="shared" si="7"/>
        <v>#VALUE!</v>
      </c>
      <c r="X7" s="14">
        <f t="shared" si="8"/>
        <v>7</v>
      </c>
      <c r="Y7" s="14">
        <f t="shared" si="9"/>
        <v>1</v>
      </c>
      <c r="Z7" s="14">
        <f t="shared" si="10"/>
        <v>5</v>
      </c>
      <c r="AA7" s="14" t="e">
        <f>IF(RIGHT(#REF!,2)&lt;&gt;0,VALUE(RIGHT(#REF!,2)),0)</f>
        <v>#REF!</v>
      </c>
      <c r="AB7" s="14"/>
      <c r="AC7" s="14"/>
      <c r="AD7" s="14"/>
      <c r="AE7" s="3">
        <v>0</v>
      </c>
    </row>
    <row r="8" spans="1:31" ht="52.5" customHeight="1">
      <c r="A8" s="9" t="s">
        <v>296</v>
      </c>
      <c r="B8" s="9" t="s">
        <v>324</v>
      </c>
      <c r="C8" s="9" t="s">
        <v>298</v>
      </c>
      <c r="D8" s="9" t="s">
        <v>299</v>
      </c>
      <c r="E8" s="9"/>
      <c r="F8" s="9" t="s">
        <v>325</v>
      </c>
      <c r="G8" s="9" t="s">
        <v>326</v>
      </c>
      <c r="H8" s="9" t="s">
        <v>302</v>
      </c>
      <c r="I8" s="10" t="s">
        <v>303</v>
      </c>
      <c r="J8" s="9" t="s">
        <v>304</v>
      </c>
      <c r="K8" s="11">
        <v>37005</v>
      </c>
      <c r="L8" s="3"/>
      <c r="M8" s="12" t="s">
        <v>327</v>
      </c>
      <c r="N8" s="12" t="s">
        <v>328</v>
      </c>
      <c r="O8" s="13" t="s">
        <v>329</v>
      </c>
      <c r="P8" s="14">
        <f t="shared" si="0"/>
        <v>6</v>
      </c>
      <c r="Q8" s="14" t="e">
        <f t="shared" si="1"/>
        <v>#VALUE!</v>
      </c>
      <c r="R8" s="14">
        <f t="shared" si="2"/>
        <v>9</v>
      </c>
      <c r="S8" s="14" t="e">
        <f t="shared" si="3"/>
        <v>#VALUE!</v>
      </c>
      <c r="T8" s="14" t="e">
        <f t="shared" si="4"/>
        <v>#VALUE!</v>
      </c>
      <c r="U8" s="14" t="e">
        <f t="shared" si="5"/>
        <v>#VALUE!</v>
      </c>
      <c r="V8" s="14" t="e">
        <f t="shared" si="6"/>
        <v>#VALUE!</v>
      </c>
      <c r="W8" s="14">
        <f t="shared" si="7"/>
        <v>3</v>
      </c>
      <c r="X8" s="14">
        <f t="shared" si="8"/>
        <v>7</v>
      </c>
      <c r="Y8" s="14">
        <f t="shared" si="9"/>
        <v>1</v>
      </c>
      <c r="Z8" s="14">
        <f t="shared" si="10"/>
        <v>5</v>
      </c>
      <c r="AA8" s="14" t="e">
        <f>IF(RIGHT(#REF!,2)&lt;&gt;0,VALUE(RIGHT(#REF!,2)),0)</f>
        <v>#REF!</v>
      </c>
      <c r="AB8" s="14"/>
      <c r="AC8" s="14"/>
      <c r="AD8" s="14"/>
      <c r="AE8" s="3">
        <v>0</v>
      </c>
    </row>
    <row r="9" spans="1:31" ht="53.25" customHeight="1">
      <c r="A9" s="9" t="s">
        <v>296</v>
      </c>
      <c r="B9" s="9" t="s">
        <v>324</v>
      </c>
      <c r="C9" s="9" t="s">
        <v>298</v>
      </c>
      <c r="D9" s="9" t="s">
        <v>299</v>
      </c>
      <c r="E9" s="9"/>
      <c r="F9" s="9" t="s">
        <v>330</v>
      </c>
      <c r="G9" s="9" t="s">
        <v>331</v>
      </c>
      <c r="H9" s="9" t="s">
        <v>302</v>
      </c>
      <c r="I9" s="10" t="s">
        <v>303</v>
      </c>
      <c r="J9" s="9" t="s">
        <v>304</v>
      </c>
      <c r="K9" s="11">
        <v>37005</v>
      </c>
      <c r="L9" s="3"/>
      <c r="M9" s="12" t="s">
        <v>332</v>
      </c>
      <c r="N9" s="12" t="s">
        <v>333</v>
      </c>
      <c r="O9" s="13" t="s">
        <v>334</v>
      </c>
      <c r="P9" s="14">
        <f t="shared" si="0"/>
        <v>6</v>
      </c>
      <c r="Q9" s="14" t="e">
        <f t="shared" si="1"/>
        <v>#VALUE!</v>
      </c>
      <c r="R9" s="14">
        <f t="shared" si="2"/>
        <v>9</v>
      </c>
      <c r="S9" s="14" t="e">
        <f t="shared" si="3"/>
        <v>#VALUE!</v>
      </c>
      <c r="T9" s="14" t="e">
        <f t="shared" si="4"/>
        <v>#VALUE!</v>
      </c>
      <c r="U9" s="14" t="e">
        <f t="shared" si="5"/>
        <v>#VALUE!</v>
      </c>
      <c r="V9" s="14" t="e">
        <f t="shared" si="6"/>
        <v>#VALUE!</v>
      </c>
      <c r="W9" s="14">
        <f t="shared" si="7"/>
        <v>3</v>
      </c>
      <c r="X9" s="14">
        <f t="shared" si="8"/>
        <v>7</v>
      </c>
      <c r="Y9" s="14">
        <f t="shared" si="9"/>
        <v>1</v>
      </c>
      <c r="Z9" s="14">
        <f t="shared" si="10"/>
        <v>5</v>
      </c>
      <c r="AA9" s="14" t="e">
        <f>IF(RIGHT(#REF!,2)&lt;&gt;0,VALUE(RIGHT(#REF!,2)),0)</f>
        <v>#REF!</v>
      </c>
      <c r="AB9" s="14"/>
      <c r="AC9" s="14"/>
      <c r="AD9" s="14"/>
      <c r="AE9" s="3">
        <v>0</v>
      </c>
    </row>
    <row r="10" spans="1:31" ht="60" customHeight="1">
      <c r="A10" s="9" t="s">
        <v>335</v>
      </c>
      <c r="B10" s="9" t="s">
        <v>336</v>
      </c>
      <c r="C10" s="9" t="s">
        <v>573</v>
      </c>
      <c r="D10" s="9" t="s">
        <v>299</v>
      </c>
      <c r="E10" s="9"/>
      <c r="F10" s="9" t="s">
        <v>330</v>
      </c>
      <c r="G10" s="9" t="s">
        <v>337</v>
      </c>
      <c r="H10" s="9" t="s">
        <v>302</v>
      </c>
      <c r="I10" s="10" t="s">
        <v>303</v>
      </c>
      <c r="J10" s="9" t="s">
        <v>304</v>
      </c>
      <c r="K10" s="11">
        <v>37005</v>
      </c>
      <c r="L10" s="3"/>
      <c r="M10" s="12" t="s">
        <v>338</v>
      </c>
      <c r="N10" s="12" t="s">
        <v>339</v>
      </c>
      <c r="O10" s="13" t="s">
        <v>340</v>
      </c>
      <c r="P10" s="14" t="e">
        <f t="shared" si="0"/>
        <v>#VALUE!</v>
      </c>
      <c r="Q10" s="14" t="e">
        <f t="shared" si="1"/>
        <v>#VALUE!</v>
      </c>
      <c r="R10" s="14">
        <f t="shared" si="2"/>
        <v>1</v>
      </c>
      <c r="S10" s="14" t="e">
        <f t="shared" si="3"/>
        <v>#VALUE!</v>
      </c>
      <c r="T10" s="14" t="e">
        <f t="shared" si="4"/>
        <v>#VALUE!</v>
      </c>
      <c r="U10" s="14" t="e">
        <f t="shared" si="5"/>
        <v>#VALUE!</v>
      </c>
      <c r="V10" s="14" t="e">
        <f t="shared" si="6"/>
        <v>#VALUE!</v>
      </c>
      <c r="W10" s="14">
        <f t="shared" si="7"/>
        <v>3</v>
      </c>
      <c r="X10" s="14">
        <f t="shared" si="8"/>
        <v>7</v>
      </c>
      <c r="Y10" s="14">
        <f t="shared" si="9"/>
        <v>1</v>
      </c>
      <c r="Z10" s="14">
        <f t="shared" si="10"/>
        <v>5</v>
      </c>
      <c r="AA10" s="14" t="e">
        <f>IF(RIGHT(#REF!,2)&lt;&gt;0,VALUE(RIGHT(#REF!,2)),0)</f>
        <v>#REF!</v>
      </c>
      <c r="AB10" s="14"/>
      <c r="AC10" s="14"/>
      <c r="AD10" s="14"/>
      <c r="AE10" s="3">
        <v>0</v>
      </c>
    </row>
    <row r="11" spans="1:31" ht="49.5" customHeight="1">
      <c r="A11" s="9" t="s">
        <v>296</v>
      </c>
      <c r="B11" s="9" t="s">
        <v>308</v>
      </c>
      <c r="C11" s="9" t="s">
        <v>298</v>
      </c>
      <c r="D11" s="9" t="s">
        <v>299</v>
      </c>
      <c r="E11" s="9"/>
      <c r="F11" s="9" t="s">
        <v>300</v>
      </c>
      <c r="G11" s="9" t="s">
        <v>309</v>
      </c>
      <c r="H11" s="9" t="s">
        <v>320</v>
      </c>
      <c r="I11" s="10" t="s">
        <v>303</v>
      </c>
      <c r="J11" s="9" t="s">
        <v>304</v>
      </c>
      <c r="K11" s="11">
        <v>37005</v>
      </c>
      <c r="L11" s="3"/>
      <c r="M11" s="12" t="s">
        <v>341</v>
      </c>
      <c r="N11" s="12" t="s">
        <v>342</v>
      </c>
      <c r="O11" s="13" t="s">
        <v>343</v>
      </c>
      <c r="P11" s="14">
        <f t="shared" si="0"/>
        <v>6</v>
      </c>
      <c r="Q11" s="14">
        <f t="shared" si="1"/>
        <v>3</v>
      </c>
      <c r="R11" s="14">
        <f t="shared" si="2"/>
        <v>9</v>
      </c>
      <c r="S11" s="14" t="e">
        <f t="shared" si="3"/>
        <v>#VALUE!</v>
      </c>
      <c r="T11" s="14" t="e">
        <f t="shared" si="4"/>
        <v>#VALUE!</v>
      </c>
      <c r="U11" s="14" t="e">
        <f t="shared" si="5"/>
        <v>#VALUE!</v>
      </c>
      <c r="V11" s="14" t="e">
        <f t="shared" si="6"/>
        <v>#VALUE!</v>
      </c>
      <c r="W11" s="14" t="e">
        <f t="shared" si="7"/>
        <v>#VALUE!</v>
      </c>
      <c r="X11" s="14">
        <f t="shared" si="8"/>
        <v>7</v>
      </c>
      <c r="Y11" s="14">
        <f t="shared" si="9"/>
        <v>1</v>
      </c>
      <c r="Z11" s="14">
        <f t="shared" si="10"/>
        <v>5</v>
      </c>
      <c r="AA11" s="14" t="e">
        <f>IF(RIGHT(#REF!,2)&lt;&gt;0,VALUE(RIGHT(#REF!,2)),0)</f>
        <v>#REF!</v>
      </c>
      <c r="AB11" s="14"/>
      <c r="AC11" s="14"/>
      <c r="AD11" s="14"/>
      <c r="AE11" s="3">
        <v>0</v>
      </c>
    </row>
    <row r="12" spans="1:31" ht="56.25" customHeight="1">
      <c r="A12" s="9" t="s">
        <v>296</v>
      </c>
      <c r="B12" s="9" t="s">
        <v>324</v>
      </c>
      <c r="C12" s="9" t="s">
        <v>572</v>
      </c>
      <c r="D12" s="9" t="s">
        <v>344</v>
      </c>
      <c r="E12" s="9"/>
      <c r="F12" s="9" t="s">
        <v>345</v>
      </c>
      <c r="G12" s="9" t="s">
        <v>346</v>
      </c>
      <c r="H12" s="9" t="s">
        <v>302</v>
      </c>
      <c r="I12" s="10" t="s">
        <v>303</v>
      </c>
      <c r="J12" s="9" t="s">
        <v>347</v>
      </c>
      <c r="K12" s="11">
        <v>37005</v>
      </c>
      <c r="L12" s="3"/>
      <c r="M12" s="12" t="s">
        <v>348</v>
      </c>
      <c r="N12" s="12" t="s">
        <v>349</v>
      </c>
      <c r="O12" s="13" t="s">
        <v>350</v>
      </c>
      <c r="P12" s="14">
        <f t="shared" si="0"/>
        <v>6</v>
      </c>
      <c r="Q12" s="14" t="e">
        <f t="shared" si="1"/>
        <v>#VALUE!</v>
      </c>
      <c r="R12" s="14">
        <f t="shared" si="2"/>
        <v>2</v>
      </c>
      <c r="S12" s="14" t="e">
        <f t="shared" si="3"/>
        <v>#VALUE!</v>
      </c>
      <c r="T12" s="14" t="e">
        <f t="shared" si="4"/>
        <v>#VALUE!</v>
      </c>
      <c r="U12" s="14" t="e">
        <f t="shared" si="5"/>
        <v>#VALUE!</v>
      </c>
      <c r="V12" s="14" t="e">
        <f t="shared" si="6"/>
        <v>#VALUE!</v>
      </c>
      <c r="W12" s="14">
        <f t="shared" si="7"/>
        <v>3</v>
      </c>
      <c r="X12" s="14">
        <f t="shared" si="8"/>
        <v>7</v>
      </c>
      <c r="Y12" s="14" t="e">
        <f t="shared" si="9"/>
        <v>#VALUE!</v>
      </c>
      <c r="Z12" s="14">
        <f t="shared" si="10"/>
        <v>5</v>
      </c>
      <c r="AA12" s="14" t="e">
        <f>IF(RIGHT(#REF!,2)&lt;&gt;0,VALUE(RIGHT(#REF!,2)),0)</f>
        <v>#REF!</v>
      </c>
      <c r="AB12" s="14"/>
      <c r="AC12" s="14"/>
      <c r="AD12" s="14"/>
      <c r="AE12" s="3">
        <v>0</v>
      </c>
    </row>
    <row r="13" spans="1:31" ht="61.5" customHeight="1">
      <c r="A13" s="9" t="s">
        <v>296</v>
      </c>
      <c r="B13" s="9" t="s">
        <v>324</v>
      </c>
      <c r="C13" s="9" t="s">
        <v>298</v>
      </c>
      <c r="D13" s="9" t="s">
        <v>299</v>
      </c>
      <c r="E13" s="9"/>
      <c r="F13" s="9" t="s">
        <v>330</v>
      </c>
      <c r="G13" s="9" t="s">
        <v>331</v>
      </c>
      <c r="H13" s="9" t="s">
        <v>302</v>
      </c>
      <c r="I13" s="10" t="s">
        <v>303</v>
      </c>
      <c r="J13" s="9" t="s">
        <v>304</v>
      </c>
      <c r="K13" s="11">
        <v>37005</v>
      </c>
      <c r="L13" s="3"/>
      <c r="M13" s="12" t="s">
        <v>351</v>
      </c>
      <c r="N13" s="12" t="s">
        <v>352</v>
      </c>
      <c r="O13" s="13" t="s">
        <v>353</v>
      </c>
      <c r="P13" s="14">
        <f t="shared" si="0"/>
        <v>6</v>
      </c>
      <c r="Q13" s="14" t="e">
        <f t="shared" si="1"/>
        <v>#VALUE!</v>
      </c>
      <c r="R13" s="14">
        <f t="shared" si="2"/>
        <v>9</v>
      </c>
      <c r="S13" s="14" t="e">
        <f t="shared" si="3"/>
        <v>#VALUE!</v>
      </c>
      <c r="T13" s="14" t="e">
        <f t="shared" si="4"/>
        <v>#VALUE!</v>
      </c>
      <c r="U13" s="14" t="e">
        <f t="shared" si="5"/>
        <v>#VALUE!</v>
      </c>
      <c r="V13" s="14" t="e">
        <f t="shared" si="6"/>
        <v>#VALUE!</v>
      </c>
      <c r="W13" s="14">
        <f t="shared" si="7"/>
        <v>3</v>
      </c>
      <c r="X13" s="14">
        <f t="shared" si="8"/>
        <v>7</v>
      </c>
      <c r="Y13" s="14">
        <f t="shared" si="9"/>
        <v>1</v>
      </c>
      <c r="Z13" s="14">
        <f t="shared" si="10"/>
        <v>5</v>
      </c>
      <c r="AA13" s="14" t="e">
        <f>IF(RIGHT(#REF!,2)&lt;&gt;0,VALUE(RIGHT(#REF!,2)),0)</f>
        <v>#REF!</v>
      </c>
      <c r="AB13" s="14"/>
      <c r="AC13" s="14"/>
      <c r="AD13" s="14"/>
      <c r="AE13" s="3">
        <v>0</v>
      </c>
    </row>
    <row r="14" spans="1:31" ht="52.5" customHeight="1">
      <c r="A14" s="9" t="s">
        <v>296</v>
      </c>
      <c r="B14" s="9" t="s">
        <v>324</v>
      </c>
      <c r="C14" s="9" t="s">
        <v>354</v>
      </c>
      <c r="D14" s="9" t="s">
        <v>355</v>
      </c>
      <c r="E14" s="9"/>
      <c r="F14" s="9" t="s">
        <v>300</v>
      </c>
      <c r="G14" s="9" t="s">
        <v>309</v>
      </c>
      <c r="H14" s="9" t="s">
        <v>320</v>
      </c>
      <c r="I14" s="10" t="s">
        <v>303</v>
      </c>
      <c r="J14" s="9" t="s">
        <v>304</v>
      </c>
      <c r="K14" s="11">
        <v>37005</v>
      </c>
      <c r="L14" s="3"/>
      <c r="M14" s="12" t="s">
        <v>356</v>
      </c>
      <c r="N14" s="12" t="s">
        <v>357</v>
      </c>
      <c r="O14" s="13" t="s">
        <v>358</v>
      </c>
      <c r="P14" s="14">
        <f t="shared" si="0"/>
        <v>6</v>
      </c>
      <c r="Q14" s="14" t="e">
        <f t="shared" si="1"/>
        <v>#VALUE!</v>
      </c>
      <c r="R14" s="14" t="e">
        <f t="shared" si="2"/>
        <v>#VALUE!</v>
      </c>
      <c r="S14" s="14" t="e">
        <f t="shared" si="3"/>
        <v>#VALUE!</v>
      </c>
      <c r="T14" s="14" t="e">
        <f t="shared" si="4"/>
        <v>#VALUE!</v>
      </c>
      <c r="U14" s="14" t="e">
        <f t="shared" si="5"/>
        <v>#VALUE!</v>
      </c>
      <c r="V14" s="14" t="e">
        <f t="shared" si="6"/>
        <v>#VALUE!</v>
      </c>
      <c r="W14" s="14" t="e">
        <f t="shared" si="7"/>
        <v>#VALUE!</v>
      </c>
      <c r="X14" s="14">
        <f t="shared" si="8"/>
        <v>7</v>
      </c>
      <c r="Y14" s="14">
        <f t="shared" si="9"/>
        <v>1</v>
      </c>
      <c r="Z14" s="14">
        <f t="shared" si="10"/>
        <v>5</v>
      </c>
      <c r="AA14" s="14" t="e">
        <f>IF(RIGHT(#REF!,2)&lt;&gt;0,VALUE(RIGHT(#REF!,2)),0)</f>
        <v>#REF!</v>
      </c>
      <c r="AB14" s="14"/>
      <c r="AC14" s="14"/>
      <c r="AD14" s="14"/>
      <c r="AE14" s="3">
        <v>0</v>
      </c>
    </row>
    <row r="15" spans="1:31" ht="47.25" customHeight="1">
      <c r="A15" s="9" t="s">
        <v>296</v>
      </c>
      <c r="B15" s="9" t="s">
        <v>324</v>
      </c>
      <c r="C15" s="9" t="s">
        <v>298</v>
      </c>
      <c r="D15" s="9" t="s">
        <v>299</v>
      </c>
      <c r="E15" s="9"/>
      <c r="F15" s="9" t="s">
        <v>300</v>
      </c>
      <c r="G15" s="9" t="s">
        <v>309</v>
      </c>
      <c r="H15" s="9" t="s">
        <v>302</v>
      </c>
      <c r="I15" s="10" t="s">
        <v>303</v>
      </c>
      <c r="J15" s="9" t="s">
        <v>304</v>
      </c>
      <c r="K15" s="11">
        <v>37022</v>
      </c>
      <c r="L15" s="3"/>
      <c r="M15" s="12" t="s">
        <v>359</v>
      </c>
      <c r="N15" s="12" t="s">
        <v>360</v>
      </c>
      <c r="O15" s="13" t="s">
        <v>361</v>
      </c>
      <c r="P15" s="14">
        <f t="shared" si="0"/>
        <v>6</v>
      </c>
      <c r="Q15" s="14" t="e">
        <f t="shared" si="1"/>
        <v>#VALUE!</v>
      </c>
      <c r="R15" s="14">
        <f t="shared" si="2"/>
        <v>9</v>
      </c>
      <c r="S15" s="14" t="e">
        <f t="shared" si="3"/>
        <v>#VALUE!</v>
      </c>
      <c r="T15" s="14" t="e">
        <f t="shared" si="4"/>
        <v>#VALUE!</v>
      </c>
      <c r="U15" s="14" t="e">
        <f t="shared" si="5"/>
        <v>#VALUE!</v>
      </c>
      <c r="V15" s="14" t="e">
        <f t="shared" si="6"/>
        <v>#VALUE!</v>
      </c>
      <c r="W15" s="14">
        <f t="shared" si="7"/>
        <v>3</v>
      </c>
      <c r="X15" s="14">
        <f t="shared" si="8"/>
        <v>7</v>
      </c>
      <c r="Y15" s="14">
        <f t="shared" si="9"/>
        <v>1</v>
      </c>
      <c r="Z15" s="14">
        <f t="shared" si="10"/>
        <v>22</v>
      </c>
      <c r="AA15" s="14" t="e">
        <f>IF(RIGHT(#REF!,2)&lt;&gt;0,VALUE(RIGHT(#REF!,2)),0)</f>
        <v>#REF!</v>
      </c>
      <c r="AB15" s="14"/>
      <c r="AC15" s="14"/>
      <c r="AD15" s="14"/>
      <c r="AE15" s="3">
        <v>0</v>
      </c>
    </row>
    <row r="16" spans="1:31" ht="44.25" customHeight="1">
      <c r="A16" s="9" t="s">
        <v>296</v>
      </c>
      <c r="B16" s="9" t="s">
        <v>324</v>
      </c>
      <c r="C16" s="9" t="s">
        <v>573</v>
      </c>
      <c r="D16" s="9" t="s">
        <v>299</v>
      </c>
      <c r="E16" s="9" t="s">
        <v>362</v>
      </c>
      <c r="F16" s="9" t="s">
        <v>300</v>
      </c>
      <c r="G16" s="9" t="s">
        <v>309</v>
      </c>
      <c r="H16" s="9" t="s">
        <v>320</v>
      </c>
      <c r="I16" s="10" t="s">
        <v>303</v>
      </c>
      <c r="J16" s="9" t="s">
        <v>316</v>
      </c>
      <c r="K16" s="11">
        <v>37022</v>
      </c>
      <c r="L16" s="3"/>
      <c r="M16" s="12" t="s">
        <v>363</v>
      </c>
      <c r="N16" s="12" t="s">
        <v>364</v>
      </c>
      <c r="O16" s="13" t="s">
        <v>365</v>
      </c>
      <c r="P16" s="14">
        <f t="shared" si="0"/>
        <v>6</v>
      </c>
      <c r="Q16" s="14" t="e">
        <f t="shared" si="1"/>
        <v>#VALUE!</v>
      </c>
      <c r="R16" s="14">
        <f t="shared" si="2"/>
        <v>1</v>
      </c>
      <c r="S16" s="14" t="e">
        <f t="shared" si="3"/>
        <v>#VALUE!</v>
      </c>
      <c r="T16" s="14" t="e">
        <f t="shared" si="4"/>
        <v>#VALUE!</v>
      </c>
      <c r="U16" s="14" t="e">
        <f t="shared" si="5"/>
        <v>#VALUE!</v>
      </c>
      <c r="V16" s="14" t="e">
        <f t="shared" si="6"/>
        <v>#VALUE!</v>
      </c>
      <c r="W16" s="14" t="e">
        <f t="shared" si="7"/>
        <v>#VALUE!</v>
      </c>
      <c r="X16" s="14">
        <f t="shared" si="8"/>
        <v>7</v>
      </c>
      <c r="Y16" s="14">
        <f t="shared" si="9"/>
        <v>5</v>
      </c>
      <c r="Z16" s="14">
        <f t="shared" si="10"/>
        <v>22</v>
      </c>
      <c r="AA16" s="14" t="e">
        <f>IF(RIGHT(#REF!,2)&lt;&gt;0,VALUE(RIGHT(#REF!,2)),0)</f>
        <v>#REF!</v>
      </c>
      <c r="AB16" s="14"/>
      <c r="AC16" s="14"/>
      <c r="AD16" s="14"/>
      <c r="AE16" s="3">
        <v>0</v>
      </c>
    </row>
    <row r="17" spans="1:31" ht="50.25" customHeight="1">
      <c r="A17" s="9" t="s">
        <v>296</v>
      </c>
      <c r="B17" s="9" t="s">
        <v>324</v>
      </c>
      <c r="C17" s="9" t="s">
        <v>573</v>
      </c>
      <c r="D17" s="9" t="s">
        <v>299</v>
      </c>
      <c r="E17" s="9" t="s">
        <v>362</v>
      </c>
      <c r="F17" s="9" t="s">
        <v>300</v>
      </c>
      <c r="G17" s="9" t="s">
        <v>309</v>
      </c>
      <c r="H17" s="9" t="s">
        <v>320</v>
      </c>
      <c r="I17" s="10" t="s">
        <v>303</v>
      </c>
      <c r="J17" s="9" t="s">
        <v>304</v>
      </c>
      <c r="K17" s="11">
        <v>37022</v>
      </c>
      <c r="L17" s="3"/>
      <c r="M17" s="3" t="s">
        <v>366</v>
      </c>
      <c r="N17" s="12" t="s">
        <v>367</v>
      </c>
      <c r="O17" s="13" t="s">
        <v>368</v>
      </c>
      <c r="P17" s="14">
        <f t="shared" si="0"/>
        <v>6</v>
      </c>
      <c r="Q17" s="14" t="e">
        <f t="shared" si="1"/>
        <v>#VALUE!</v>
      </c>
      <c r="R17" s="14">
        <f t="shared" si="2"/>
        <v>1</v>
      </c>
      <c r="S17" s="14" t="e">
        <f t="shared" si="3"/>
        <v>#VALUE!</v>
      </c>
      <c r="T17" s="14" t="e">
        <f t="shared" si="4"/>
        <v>#VALUE!</v>
      </c>
      <c r="U17" s="14" t="e">
        <f t="shared" si="5"/>
        <v>#VALUE!</v>
      </c>
      <c r="V17" s="14" t="e">
        <f t="shared" si="6"/>
        <v>#VALUE!</v>
      </c>
      <c r="W17" s="14" t="e">
        <f t="shared" si="7"/>
        <v>#VALUE!</v>
      </c>
      <c r="X17" s="14">
        <f t="shared" si="8"/>
        <v>7</v>
      </c>
      <c r="Y17" s="14">
        <f t="shared" si="9"/>
        <v>1</v>
      </c>
      <c r="Z17" s="14">
        <f t="shared" si="10"/>
        <v>22</v>
      </c>
      <c r="AA17" s="14" t="e">
        <f>IF(RIGHT(#REF!,2)&lt;&gt;0,VALUE(RIGHT(#REF!,2)),0)</f>
        <v>#REF!</v>
      </c>
      <c r="AB17" s="14"/>
      <c r="AC17" s="14"/>
      <c r="AD17" s="14"/>
      <c r="AE17" s="3">
        <v>0</v>
      </c>
    </row>
    <row r="18" spans="1:31" ht="54.75" customHeight="1">
      <c r="A18" s="9" t="s">
        <v>296</v>
      </c>
      <c r="B18" s="9" t="s">
        <v>324</v>
      </c>
      <c r="C18" s="9" t="s">
        <v>573</v>
      </c>
      <c r="D18" s="9" t="s">
        <v>299</v>
      </c>
      <c r="E18" s="9" t="s">
        <v>362</v>
      </c>
      <c r="F18" s="9" t="s">
        <v>300</v>
      </c>
      <c r="G18" s="9" t="s">
        <v>309</v>
      </c>
      <c r="H18" s="9" t="s">
        <v>320</v>
      </c>
      <c r="I18" s="10" t="s">
        <v>303</v>
      </c>
      <c r="J18" s="9" t="s">
        <v>304</v>
      </c>
      <c r="K18" s="11">
        <v>37022</v>
      </c>
      <c r="L18" s="3"/>
      <c r="M18" s="12" t="s">
        <v>369</v>
      </c>
      <c r="N18" s="12" t="s">
        <v>370</v>
      </c>
      <c r="O18" s="13" t="s">
        <v>371</v>
      </c>
      <c r="P18" s="14">
        <f t="shared" si="0"/>
        <v>6</v>
      </c>
      <c r="Q18" s="14" t="e">
        <f t="shared" si="1"/>
        <v>#VALUE!</v>
      </c>
      <c r="R18" s="14">
        <f t="shared" si="2"/>
        <v>1</v>
      </c>
      <c r="S18" s="14" t="e">
        <f t="shared" si="3"/>
        <v>#VALUE!</v>
      </c>
      <c r="T18" s="14" t="e">
        <f t="shared" si="4"/>
        <v>#VALUE!</v>
      </c>
      <c r="U18" s="14" t="e">
        <f t="shared" si="5"/>
        <v>#VALUE!</v>
      </c>
      <c r="V18" s="14" t="e">
        <f t="shared" si="6"/>
        <v>#VALUE!</v>
      </c>
      <c r="W18" s="14" t="e">
        <f t="shared" si="7"/>
        <v>#VALUE!</v>
      </c>
      <c r="X18" s="14">
        <f t="shared" si="8"/>
        <v>7</v>
      </c>
      <c r="Y18" s="14">
        <f t="shared" si="9"/>
        <v>1</v>
      </c>
      <c r="Z18" s="14">
        <f t="shared" si="10"/>
        <v>22</v>
      </c>
      <c r="AA18" s="14" t="e">
        <f>IF(RIGHT(#REF!,2)&lt;&gt;0,VALUE(RIGHT(#REF!,2)),0)</f>
        <v>#REF!</v>
      </c>
      <c r="AB18" s="14"/>
      <c r="AC18" s="14"/>
      <c r="AD18" s="14"/>
      <c r="AE18" s="3">
        <v>0</v>
      </c>
    </row>
    <row r="19" spans="1:31" ht="57.75" customHeight="1">
      <c r="A19" s="9" t="s">
        <v>296</v>
      </c>
      <c r="B19" s="9" t="s">
        <v>324</v>
      </c>
      <c r="C19" s="9" t="s">
        <v>298</v>
      </c>
      <c r="D19" s="9" t="s">
        <v>299</v>
      </c>
      <c r="E19" s="9"/>
      <c r="F19" s="9" t="s">
        <v>330</v>
      </c>
      <c r="G19" s="9" t="s">
        <v>331</v>
      </c>
      <c r="H19" s="9" t="s">
        <v>302</v>
      </c>
      <c r="I19" s="10" t="s">
        <v>303</v>
      </c>
      <c r="J19" s="9" t="s">
        <v>304</v>
      </c>
      <c r="K19" s="11">
        <v>37051</v>
      </c>
      <c r="L19" s="3"/>
      <c r="M19" s="12" t="s">
        <v>372</v>
      </c>
      <c r="N19" s="12" t="s">
        <v>373</v>
      </c>
      <c r="O19" s="16" t="s">
        <v>374</v>
      </c>
      <c r="P19" s="14">
        <f t="shared" si="0"/>
        <v>6</v>
      </c>
      <c r="Q19" s="14" t="e">
        <f t="shared" si="1"/>
        <v>#VALUE!</v>
      </c>
      <c r="R19" s="14">
        <f t="shared" si="2"/>
        <v>9</v>
      </c>
      <c r="S19" s="14" t="e">
        <f t="shared" si="3"/>
        <v>#VALUE!</v>
      </c>
      <c r="T19" s="14" t="e">
        <f t="shared" si="4"/>
        <v>#VALUE!</v>
      </c>
      <c r="U19" s="14" t="e">
        <f t="shared" si="5"/>
        <v>#VALUE!</v>
      </c>
      <c r="V19" s="14" t="e">
        <f t="shared" si="6"/>
        <v>#VALUE!</v>
      </c>
      <c r="W19" s="14">
        <f t="shared" si="7"/>
        <v>3</v>
      </c>
      <c r="X19" s="14">
        <f t="shared" si="8"/>
        <v>7</v>
      </c>
      <c r="Y19" s="14">
        <f t="shared" si="9"/>
        <v>1</v>
      </c>
      <c r="Z19" s="14">
        <f t="shared" si="10"/>
        <v>51</v>
      </c>
      <c r="AA19" s="14" t="e">
        <f>IF(RIGHT(#REF!,2)&lt;&gt;0,VALUE(RIGHT(#REF!,2)),0)</f>
        <v>#REF!</v>
      </c>
      <c r="AB19" s="14"/>
      <c r="AC19" s="14"/>
      <c r="AD19" s="14"/>
      <c r="AE19" s="3">
        <v>0</v>
      </c>
    </row>
    <row r="20" spans="1:31" ht="51" customHeight="1">
      <c r="A20" s="9" t="s">
        <v>296</v>
      </c>
      <c r="B20" s="9" t="s">
        <v>308</v>
      </c>
      <c r="C20" s="9" t="s">
        <v>298</v>
      </c>
      <c r="D20" s="9" t="s">
        <v>299</v>
      </c>
      <c r="E20" s="9"/>
      <c r="F20" s="9" t="s">
        <v>330</v>
      </c>
      <c r="G20" s="9" t="s">
        <v>309</v>
      </c>
      <c r="H20" s="9" t="s">
        <v>302</v>
      </c>
      <c r="I20" s="10" t="s">
        <v>303</v>
      </c>
      <c r="J20" s="9" t="s">
        <v>304</v>
      </c>
      <c r="K20" s="11">
        <v>37051</v>
      </c>
      <c r="L20" s="3"/>
      <c r="M20" s="12" t="s">
        <v>375</v>
      </c>
      <c r="N20" s="12" t="s">
        <v>376</v>
      </c>
      <c r="O20" s="13" t="s">
        <v>377</v>
      </c>
      <c r="P20" s="14">
        <f t="shared" si="0"/>
        <v>6</v>
      </c>
      <c r="Q20" s="14">
        <f t="shared" si="1"/>
        <v>3</v>
      </c>
      <c r="R20" s="14">
        <f t="shared" si="2"/>
        <v>9</v>
      </c>
      <c r="S20" s="14" t="e">
        <f t="shared" si="3"/>
        <v>#VALUE!</v>
      </c>
      <c r="T20" s="14" t="e">
        <f t="shared" si="4"/>
        <v>#VALUE!</v>
      </c>
      <c r="U20" s="14" t="e">
        <f t="shared" si="5"/>
        <v>#VALUE!</v>
      </c>
      <c r="V20" s="14" t="e">
        <f t="shared" si="6"/>
        <v>#VALUE!</v>
      </c>
      <c r="W20" s="14">
        <f t="shared" si="7"/>
        <v>3</v>
      </c>
      <c r="X20" s="14">
        <f t="shared" si="8"/>
        <v>7</v>
      </c>
      <c r="Y20" s="14">
        <f t="shared" si="9"/>
        <v>1</v>
      </c>
      <c r="Z20" s="14">
        <f t="shared" si="10"/>
        <v>51</v>
      </c>
      <c r="AA20" s="14" t="e">
        <f>IF(RIGHT(#REF!,2)&lt;&gt;0,VALUE(RIGHT(#REF!,2)),0)</f>
        <v>#REF!</v>
      </c>
      <c r="AB20" s="14"/>
      <c r="AC20" s="14"/>
      <c r="AD20" s="14"/>
      <c r="AE20" s="3">
        <v>0</v>
      </c>
    </row>
    <row r="21" spans="1:31" ht="54.75" customHeight="1">
      <c r="A21" s="9" t="s">
        <v>296</v>
      </c>
      <c r="B21" s="9" t="s">
        <v>308</v>
      </c>
      <c r="C21" s="9" t="s">
        <v>298</v>
      </c>
      <c r="D21" s="9" t="s">
        <v>299</v>
      </c>
      <c r="E21" s="9"/>
      <c r="F21" s="9" t="s">
        <v>330</v>
      </c>
      <c r="G21" s="9" t="s">
        <v>309</v>
      </c>
      <c r="H21" s="9" t="s">
        <v>302</v>
      </c>
      <c r="I21" s="10" t="s">
        <v>303</v>
      </c>
      <c r="J21" s="9" t="s">
        <v>304</v>
      </c>
      <c r="K21" s="11">
        <v>37051</v>
      </c>
      <c r="L21" s="3"/>
      <c r="M21" s="12" t="s">
        <v>378</v>
      </c>
      <c r="N21" s="12" t="s">
        <v>379</v>
      </c>
      <c r="O21" s="13" t="s">
        <v>380</v>
      </c>
      <c r="P21" s="14">
        <f t="shared" si="0"/>
        <v>6</v>
      </c>
      <c r="Q21" s="14">
        <f t="shared" si="1"/>
        <v>3</v>
      </c>
      <c r="R21" s="14">
        <f t="shared" si="2"/>
        <v>9</v>
      </c>
      <c r="S21" s="14" t="e">
        <f t="shared" si="3"/>
        <v>#VALUE!</v>
      </c>
      <c r="T21" s="14" t="e">
        <f t="shared" si="4"/>
        <v>#VALUE!</v>
      </c>
      <c r="U21" s="14" t="e">
        <f t="shared" si="5"/>
        <v>#VALUE!</v>
      </c>
      <c r="V21" s="14" t="e">
        <f t="shared" si="6"/>
        <v>#VALUE!</v>
      </c>
      <c r="W21" s="14">
        <f t="shared" si="7"/>
        <v>3</v>
      </c>
      <c r="X21" s="14">
        <f t="shared" si="8"/>
        <v>7</v>
      </c>
      <c r="Y21" s="14">
        <f t="shared" si="9"/>
        <v>1</v>
      </c>
      <c r="Z21" s="14">
        <f t="shared" si="10"/>
        <v>51</v>
      </c>
      <c r="AA21" s="14" t="e">
        <f>IF(RIGHT(#REF!,2)&lt;&gt;0,VALUE(RIGHT(#REF!,2)),0)</f>
        <v>#REF!</v>
      </c>
      <c r="AB21" s="14"/>
      <c r="AC21" s="14"/>
      <c r="AD21" s="14"/>
      <c r="AE21" s="3">
        <v>0</v>
      </c>
    </row>
    <row r="22" spans="1:31" ht="65.25" customHeight="1">
      <c r="A22" s="9" t="s">
        <v>296</v>
      </c>
      <c r="B22" s="9" t="s">
        <v>308</v>
      </c>
      <c r="C22" s="9" t="s">
        <v>298</v>
      </c>
      <c r="D22" s="9" t="s">
        <v>299</v>
      </c>
      <c r="E22" s="9"/>
      <c r="F22" s="9" t="s">
        <v>330</v>
      </c>
      <c r="G22" s="9" t="s">
        <v>309</v>
      </c>
      <c r="H22" s="9" t="s">
        <v>302</v>
      </c>
      <c r="I22" s="10" t="s">
        <v>303</v>
      </c>
      <c r="J22" s="9" t="s">
        <v>304</v>
      </c>
      <c r="K22" s="11">
        <v>37051</v>
      </c>
      <c r="L22" s="3"/>
      <c r="M22" s="12" t="s">
        <v>381</v>
      </c>
      <c r="N22" s="12" t="s">
        <v>382</v>
      </c>
      <c r="O22" s="13" t="s">
        <v>383</v>
      </c>
      <c r="P22" s="14">
        <f t="shared" si="0"/>
        <v>6</v>
      </c>
      <c r="Q22" s="14">
        <f t="shared" si="1"/>
        <v>3</v>
      </c>
      <c r="R22" s="14">
        <f t="shared" si="2"/>
        <v>9</v>
      </c>
      <c r="S22" s="14" t="e">
        <f t="shared" si="3"/>
        <v>#VALUE!</v>
      </c>
      <c r="T22" s="14" t="e">
        <f t="shared" si="4"/>
        <v>#VALUE!</v>
      </c>
      <c r="U22" s="14" t="e">
        <f t="shared" si="5"/>
        <v>#VALUE!</v>
      </c>
      <c r="V22" s="14" t="e">
        <f t="shared" si="6"/>
        <v>#VALUE!</v>
      </c>
      <c r="W22" s="14">
        <f t="shared" si="7"/>
        <v>3</v>
      </c>
      <c r="X22" s="14">
        <f t="shared" si="8"/>
        <v>7</v>
      </c>
      <c r="Y22" s="14">
        <f t="shared" si="9"/>
        <v>1</v>
      </c>
      <c r="Z22" s="14">
        <f t="shared" si="10"/>
        <v>51</v>
      </c>
      <c r="AA22" s="14" t="e">
        <f>IF(RIGHT(#REF!,2)&lt;&gt;0,VALUE(RIGHT(#REF!,2)),0)</f>
        <v>#REF!</v>
      </c>
      <c r="AB22" s="14"/>
      <c r="AC22" s="14"/>
      <c r="AD22" s="14"/>
      <c r="AE22" s="3">
        <v>0</v>
      </c>
    </row>
    <row r="23" spans="1:31" ht="47.25" customHeight="1">
      <c r="A23" s="9" t="s">
        <v>296</v>
      </c>
      <c r="B23" s="9" t="s">
        <v>308</v>
      </c>
      <c r="C23" s="9" t="s">
        <v>298</v>
      </c>
      <c r="D23" s="9" t="s">
        <v>299</v>
      </c>
      <c r="E23" s="9"/>
      <c r="F23" s="9" t="s">
        <v>330</v>
      </c>
      <c r="G23" s="9" t="s">
        <v>309</v>
      </c>
      <c r="H23" s="9" t="s">
        <v>302</v>
      </c>
      <c r="I23" s="10" t="s">
        <v>303</v>
      </c>
      <c r="J23" s="9" t="s">
        <v>304</v>
      </c>
      <c r="K23" s="11">
        <v>37051</v>
      </c>
      <c r="L23" s="3"/>
      <c r="M23" s="12" t="s">
        <v>384</v>
      </c>
      <c r="N23" s="12" t="s">
        <v>385</v>
      </c>
      <c r="O23" s="13" t="s">
        <v>386</v>
      </c>
      <c r="P23" s="14">
        <f t="shared" si="0"/>
        <v>6</v>
      </c>
      <c r="Q23" s="14">
        <f t="shared" si="1"/>
        <v>3</v>
      </c>
      <c r="R23" s="14">
        <f t="shared" si="2"/>
        <v>9</v>
      </c>
      <c r="S23" s="14" t="e">
        <f t="shared" si="3"/>
        <v>#VALUE!</v>
      </c>
      <c r="T23" s="14" t="e">
        <f t="shared" si="4"/>
        <v>#VALUE!</v>
      </c>
      <c r="U23" s="14" t="e">
        <f t="shared" si="5"/>
        <v>#VALUE!</v>
      </c>
      <c r="V23" s="14" t="e">
        <f t="shared" si="6"/>
        <v>#VALUE!</v>
      </c>
      <c r="W23" s="14">
        <f t="shared" si="7"/>
        <v>3</v>
      </c>
      <c r="X23" s="14">
        <f t="shared" si="8"/>
        <v>7</v>
      </c>
      <c r="Y23" s="14">
        <f t="shared" si="9"/>
        <v>1</v>
      </c>
      <c r="Z23" s="14">
        <f t="shared" si="10"/>
        <v>51</v>
      </c>
      <c r="AA23" s="14" t="e">
        <f>IF(RIGHT(#REF!,2)&lt;&gt;0,VALUE(RIGHT(#REF!,2)),0)</f>
        <v>#REF!</v>
      </c>
      <c r="AB23" s="14"/>
      <c r="AC23" s="14"/>
      <c r="AD23" s="14"/>
      <c r="AE23" s="3">
        <v>0</v>
      </c>
    </row>
    <row r="24" spans="1:31" ht="45.75" customHeight="1">
      <c r="A24" s="9" t="s">
        <v>296</v>
      </c>
      <c r="B24" s="9" t="s">
        <v>308</v>
      </c>
      <c r="C24" s="9" t="s">
        <v>298</v>
      </c>
      <c r="D24" s="9" t="s">
        <v>299</v>
      </c>
      <c r="E24" s="9"/>
      <c r="F24" s="9" t="s">
        <v>325</v>
      </c>
      <c r="G24" s="9" t="s">
        <v>326</v>
      </c>
      <c r="H24" s="9" t="s">
        <v>302</v>
      </c>
      <c r="I24" s="10" t="s">
        <v>387</v>
      </c>
      <c r="J24" s="9" t="s">
        <v>304</v>
      </c>
      <c r="K24" s="11">
        <v>37051</v>
      </c>
      <c r="L24" s="3"/>
      <c r="M24" s="12" t="s">
        <v>388</v>
      </c>
      <c r="N24" s="12" t="s">
        <v>389</v>
      </c>
      <c r="O24" s="13" t="s">
        <v>390</v>
      </c>
      <c r="P24" s="14">
        <f t="shared" si="0"/>
        <v>6</v>
      </c>
      <c r="Q24" s="14">
        <f t="shared" si="1"/>
        <v>3</v>
      </c>
      <c r="R24" s="14">
        <f t="shared" si="2"/>
        <v>9</v>
      </c>
      <c r="S24" s="14" t="e">
        <f t="shared" si="3"/>
        <v>#VALUE!</v>
      </c>
      <c r="T24" s="14" t="e">
        <f t="shared" si="4"/>
        <v>#VALUE!</v>
      </c>
      <c r="U24" s="14" t="e">
        <f t="shared" si="5"/>
        <v>#VALUE!</v>
      </c>
      <c r="V24" s="14" t="e">
        <f t="shared" si="6"/>
        <v>#VALUE!</v>
      </c>
      <c r="W24" s="14">
        <f t="shared" si="7"/>
        <v>3</v>
      </c>
      <c r="X24" s="14">
        <f t="shared" si="8"/>
        <v>7</v>
      </c>
      <c r="Y24" s="14">
        <f t="shared" si="9"/>
        <v>1</v>
      </c>
      <c r="Z24" s="14">
        <f t="shared" si="10"/>
        <v>51</v>
      </c>
      <c r="AA24" s="14" t="e">
        <f>IF(RIGHT(#REF!,2)&lt;&gt;0,VALUE(RIGHT(#REF!,2)),0)</f>
        <v>#REF!</v>
      </c>
      <c r="AB24" s="14"/>
      <c r="AC24" s="14"/>
      <c r="AD24" s="14"/>
      <c r="AE24" s="3">
        <v>0</v>
      </c>
    </row>
    <row r="25" spans="1:31" ht="83.25" customHeight="1">
      <c r="A25" s="9" t="s">
        <v>296</v>
      </c>
      <c r="B25" s="9" t="s">
        <v>324</v>
      </c>
      <c r="C25" s="9" t="s">
        <v>298</v>
      </c>
      <c r="D25" s="9" t="s">
        <v>299</v>
      </c>
      <c r="E25" s="9"/>
      <c r="F25" s="9" t="s">
        <v>330</v>
      </c>
      <c r="G25" s="9" t="s">
        <v>331</v>
      </c>
      <c r="H25" s="9" t="s">
        <v>302</v>
      </c>
      <c r="I25" s="10" t="s">
        <v>303</v>
      </c>
      <c r="J25" s="9" t="s">
        <v>304</v>
      </c>
      <c r="K25" s="11">
        <v>37051</v>
      </c>
      <c r="L25" s="3"/>
      <c r="M25" s="12" t="s">
        <v>391</v>
      </c>
      <c r="N25" s="12" t="s">
        <v>392</v>
      </c>
      <c r="O25" s="13" t="s">
        <v>393</v>
      </c>
      <c r="P25" s="14">
        <f t="shared" si="0"/>
        <v>6</v>
      </c>
      <c r="Q25" s="14" t="e">
        <f t="shared" si="1"/>
        <v>#VALUE!</v>
      </c>
      <c r="R25" s="14">
        <f t="shared" si="2"/>
        <v>9</v>
      </c>
      <c r="S25" s="14" t="e">
        <f t="shared" si="3"/>
        <v>#VALUE!</v>
      </c>
      <c r="T25" s="14" t="e">
        <f t="shared" si="4"/>
        <v>#VALUE!</v>
      </c>
      <c r="U25" s="14" t="e">
        <f t="shared" si="5"/>
        <v>#VALUE!</v>
      </c>
      <c r="V25" s="14" t="e">
        <f t="shared" si="6"/>
        <v>#VALUE!</v>
      </c>
      <c r="W25" s="14">
        <f t="shared" si="7"/>
        <v>3</v>
      </c>
      <c r="X25" s="14">
        <f t="shared" si="8"/>
        <v>7</v>
      </c>
      <c r="Y25" s="14">
        <f t="shared" si="9"/>
        <v>1</v>
      </c>
      <c r="Z25" s="14">
        <f t="shared" si="10"/>
        <v>51</v>
      </c>
      <c r="AA25" s="14" t="e">
        <f>IF(RIGHT(#REF!,2)&lt;&gt;0,VALUE(RIGHT(#REF!,2)),0)</f>
        <v>#REF!</v>
      </c>
      <c r="AB25" s="14"/>
      <c r="AC25" s="14"/>
      <c r="AD25" s="14"/>
      <c r="AE25" s="3">
        <v>0</v>
      </c>
    </row>
    <row r="26" spans="1:31" ht="54" customHeight="1">
      <c r="A26" s="9" t="s">
        <v>296</v>
      </c>
      <c r="B26" s="9" t="s">
        <v>324</v>
      </c>
      <c r="C26" s="9" t="s">
        <v>298</v>
      </c>
      <c r="D26" s="9" t="s">
        <v>299</v>
      </c>
      <c r="E26" s="9"/>
      <c r="F26" s="9" t="s">
        <v>325</v>
      </c>
      <c r="G26" s="9" t="s">
        <v>331</v>
      </c>
      <c r="H26" s="9" t="s">
        <v>302</v>
      </c>
      <c r="I26" s="10" t="s">
        <v>303</v>
      </c>
      <c r="J26" s="9" t="s">
        <v>304</v>
      </c>
      <c r="K26" s="11">
        <v>37051</v>
      </c>
      <c r="L26" s="3"/>
      <c r="M26" s="12" t="s">
        <v>394</v>
      </c>
      <c r="N26" s="12" t="s">
        <v>395</v>
      </c>
      <c r="O26" s="13" t="s">
        <v>396</v>
      </c>
      <c r="P26" s="14">
        <f t="shared" si="0"/>
        <v>6</v>
      </c>
      <c r="Q26" s="14" t="e">
        <f t="shared" si="1"/>
        <v>#VALUE!</v>
      </c>
      <c r="R26" s="14">
        <f t="shared" si="2"/>
        <v>9</v>
      </c>
      <c r="S26" s="14" t="e">
        <f t="shared" si="3"/>
        <v>#VALUE!</v>
      </c>
      <c r="T26" s="14" t="e">
        <f t="shared" si="4"/>
        <v>#VALUE!</v>
      </c>
      <c r="U26" s="14" t="e">
        <f t="shared" si="5"/>
        <v>#VALUE!</v>
      </c>
      <c r="V26" s="14" t="e">
        <f t="shared" si="6"/>
        <v>#VALUE!</v>
      </c>
      <c r="W26" s="14">
        <f t="shared" si="7"/>
        <v>3</v>
      </c>
      <c r="X26" s="14">
        <f t="shared" si="8"/>
        <v>7</v>
      </c>
      <c r="Y26" s="14">
        <f t="shared" si="9"/>
        <v>1</v>
      </c>
      <c r="Z26" s="14">
        <f t="shared" si="10"/>
        <v>51</v>
      </c>
      <c r="AA26" s="14" t="e">
        <f>IF(RIGHT(#REF!,2)&lt;&gt;0,VALUE(RIGHT(#REF!,2)),0)</f>
        <v>#REF!</v>
      </c>
      <c r="AB26" s="14"/>
      <c r="AC26" s="14"/>
      <c r="AD26" s="14"/>
      <c r="AE26" s="3">
        <v>0</v>
      </c>
    </row>
    <row r="27" spans="1:31" ht="66" customHeight="1">
      <c r="A27" s="9" t="s">
        <v>296</v>
      </c>
      <c r="B27" s="9" t="s">
        <v>324</v>
      </c>
      <c r="C27" s="9" t="s">
        <v>298</v>
      </c>
      <c r="D27" s="9" t="s">
        <v>299</v>
      </c>
      <c r="E27" s="9"/>
      <c r="F27" s="9" t="s">
        <v>330</v>
      </c>
      <c r="G27" s="9" t="s">
        <v>326</v>
      </c>
      <c r="H27" s="9" t="s">
        <v>302</v>
      </c>
      <c r="I27" s="10" t="s">
        <v>303</v>
      </c>
      <c r="J27" s="9" t="s">
        <v>304</v>
      </c>
      <c r="K27" s="11">
        <v>37051</v>
      </c>
      <c r="L27" s="3"/>
      <c r="M27" s="12" t="s">
        <v>397</v>
      </c>
      <c r="N27" s="12" t="s">
        <v>398</v>
      </c>
      <c r="O27" s="13" t="s">
        <v>399</v>
      </c>
      <c r="P27" s="14">
        <f t="shared" si="0"/>
        <v>6</v>
      </c>
      <c r="Q27" s="14" t="e">
        <f t="shared" si="1"/>
        <v>#VALUE!</v>
      </c>
      <c r="R27" s="14">
        <f t="shared" si="2"/>
        <v>9</v>
      </c>
      <c r="S27" s="14" t="e">
        <f t="shared" si="3"/>
        <v>#VALUE!</v>
      </c>
      <c r="T27" s="14" t="e">
        <f t="shared" si="4"/>
        <v>#VALUE!</v>
      </c>
      <c r="U27" s="14" t="e">
        <f t="shared" si="5"/>
        <v>#VALUE!</v>
      </c>
      <c r="V27" s="14" t="e">
        <f t="shared" si="6"/>
        <v>#VALUE!</v>
      </c>
      <c r="W27" s="14">
        <f t="shared" si="7"/>
        <v>3</v>
      </c>
      <c r="X27" s="14">
        <f t="shared" si="8"/>
        <v>7</v>
      </c>
      <c r="Y27" s="14">
        <f t="shared" si="9"/>
        <v>1</v>
      </c>
      <c r="Z27" s="14">
        <f t="shared" si="10"/>
        <v>51</v>
      </c>
      <c r="AA27" s="14" t="e">
        <f>IF(RIGHT(#REF!,2)&lt;&gt;0,VALUE(RIGHT(#REF!,2)),0)</f>
        <v>#REF!</v>
      </c>
      <c r="AB27" s="14"/>
      <c r="AC27" s="14"/>
      <c r="AD27" s="14"/>
      <c r="AE27" s="3">
        <v>0</v>
      </c>
    </row>
    <row r="28" spans="1:31" ht="43.5" customHeight="1">
      <c r="A28" s="9" t="s">
        <v>296</v>
      </c>
      <c r="B28" s="9" t="s">
        <v>324</v>
      </c>
      <c r="C28" s="9" t="s">
        <v>298</v>
      </c>
      <c r="D28" s="9" t="s">
        <v>299</v>
      </c>
      <c r="E28" s="9"/>
      <c r="F28" s="9" t="s">
        <v>330</v>
      </c>
      <c r="G28" s="9" t="s">
        <v>331</v>
      </c>
      <c r="H28" s="9" t="s">
        <v>302</v>
      </c>
      <c r="I28" s="10" t="s">
        <v>303</v>
      </c>
      <c r="J28" s="9" t="s">
        <v>304</v>
      </c>
      <c r="K28" s="11">
        <v>37051</v>
      </c>
      <c r="L28" s="3"/>
      <c r="M28" s="12" t="s">
        <v>400</v>
      </c>
      <c r="N28" s="12" t="s">
        <v>401</v>
      </c>
      <c r="O28" s="13" t="s">
        <v>402</v>
      </c>
      <c r="P28" s="14">
        <f t="shared" si="0"/>
        <v>6</v>
      </c>
      <c r="Q28" s="14" t="e">
        <f t="shared" si="1"/>
        <v>#VALUE!</v>
      </c>
      <c r="R28" s="14">
        <f t="shared" si="2"/>
        <v>9</v>
      </c>
      <c r="S28" s="14" t="e">
        <f t="shared" si="3"/>
        <v>#VALUE!</v>
      </c>
      <c r="T28" s="14" t="e">
        <f t="shared" si="4"/>
        <v>#VALUE!</v>
      </c>
      <c r="U28" s="14" t="e">
        <f t="shared" si="5"/>
        <v>#VALUE!</v>
      </c>
      <c r="V28" s="14" t="e">
        <f t="shared" si="6"/>
        <v>#VALUE!</v>
      </c>
      <c r="W28" s="14">
        <f t="shared" si="7"/>
        <v>3</v>
      </c>
      <c r="X28" s="14">
        <f t="shared" si="8"/>
        <v>7</v>
      </c>
      <c r="Y28" s="14">
        <f t="shared" si="9"/>
        <v>1</v>
      </c>
      <c r="Z28" s="14">
        <f t="shared" si="10"/>
        <v>51</v>
      </c>
      <c r="AA28" s="14" t="e">
        <f>IF(RIGHT(#REF!,2)&lt;&gt;0,VALUE(RIGHT(#REF!,2)),0)</f>
        <v>#REF!</v>
      </c>
      <c r="AB28" s="14"/>
      <c r="AC28" s="14"/>
      <c r="AD28" s="14"/>
      <c r="AE28" s="3">
        <v>0</v>
      </c>
    </row>
    <row r="29" spans="1:31" ht="48.75" customHeight="1">
      <c r="A29" s="9" t="s">
        <v>296</v>
      </c>
      <c r="B29" s="9" t="s">
        <v>308</v>
      </c>
      <c r="C29" s="9" t="s">
        <v>298</v>
      </c>
      <c r="D29" s="9" t="s">
        <v>299</v>
      </c>
      <c r="E29" s="9"/>
      <c r="F29" s="9" t="s">
        <v>330</v>
      </c>
      <c r="G29" s="9" t="s">
        <v>331</v>
      </c>
      <c r="H29" s="9" t="s">
        <v>302</v>
      </c>
      <c r="I29" s="10" t="s">
        <v>303</v>
      </c>
      <c r="J29" s="9" t="s">
        <v>304</v>
      </c>
      <c r="K29" s="11">
        <v>37005</v>
      </c>
      <c r="L29" s="3"/>
      <c r="M29" s="12" t="s">
        <v>403</v>
      </c>
      <c r="N29" s="12" t="s">
        <v>404</v>
      </c>
      <c r="O29" s="13" t="s">
        <v>405</v>
      </c>
      <c r="P29" s="14">
        <f t="shared" si="0"/>
        <v>6</v>
      </c>
      <c r="Q29" s="14">
        <f t="shared" si="1"/>
        <v>3</v>
      </c>
      <c r="R29" s="14">
        <f t="shared" si="2"/>
        <v>9</v>
      </c>
      <c r="S29" s="14" t="e">
        <f t="shared" si="3"/>
        <v>#VALUE!</v>
      </c>
      <c r="T29" s="14" t="e">
        <f t="shared" si="4"/>
        <v>#VALUE!</v>
      </c>
      <c r="U29" s="14" t="e">
        <f t="shared" si="5"/>
        <v>#VALUE!</v>
      </c>
      <c r="V29" s="14" t="e">
        <f t="shared" si="6"/>
        <v>#VALUE!</v>
      </c>
      <c r="W29" s="14">
        <f t="shared" si="7"/>
        <v>3</v>
      </c>
      <c r="X29" s="14">
        <f t="shared" si="8"/>
        <v>7</v>
      </c>
      <c r="Y29" s="14">
        <f t="shared" si="9"/>
        <v>1</v>
      </c>
      <c r="Z29" s="14">
        <f t="shared" si="10"/>
        <v>5</v>
      </c>
      <c r="AA29" s="14" t="e">
        <f>IF(RIGHT(#REF!,2)&lt;&gt;0,VALUE(RIGHT(#REF!,2)),0)</f>
        <v>#REF!</v>
      </c>
      <c r="AB29" s="14"/>
      <c r="AC29" s="14"/>
      <c r="AD29" s="14"/>
      <c r="AE29" s="3">
        <v>0</v>
      </c>
    </row>
    <row r="30" spans="1:31" ht="78">
      <c r="A30" s="9" t="s">
        <v>296</v>
      </c>
      <c r="B30" s="9" t="s">
        <v>324</v>
      </c>
      <c r="C30" s="9" t="s">
        <v>298</v>
      </c>
      <c r="D30" s="9" t="s">
        <v>299</v>
      </c>
      <c r="E30" s="9"/>
      <c r="F30" s="9" t="s">
        <v>330</v>
      </c>
      <c r="G30" s="9" t="s">
        <v>331</v>
      </c>
      <c r="H30" s="9" t="s">
        <v>302</v>
      </c>
      <c r="I30" s="10" t="s">
        <v>303</v>
      </c>
      <c r="J30" s="9" t="s">
        <v>304</v>
      </c>
      <c r="K30" s="11">
        <v>37056</v>
      </c>
      <c r="L30" s="3"/>
      <c r="M30" s="12" t="s">
        <v>406</v>
      </c>
      <c r="N30" s="12" t="s">
        <v>407</v>
      </c>
      <c r="O30" s="13" t="s">
        <v>408</v>
      </c>
      <c r="P30" s="14">
        <f t="shared" si="0"/>
        <v>6</v>
      </c>
      <c r="Q30" s="14" t="e">
        <f t="shared" si="1"/>
        <v>#VALUE!</v>
      </c>
      <c r="R30" s="14">
        <f t="shared" si="2"/>
        <v>9</v>
      </c>
      <c r="S30" s="14" t="e">
        <f t="shared" si="3"/>
        <v>#VALUE!</v>
      </c>
      <c r="T30" s="14" t="e">
        <f t="shared" si="4"/>
        <v>#VALUE!</v>
      </c>
      <c r="U30" s="14" t="e">
        <f t="shared" si="5"/>
        <v>#VALUE!</v>
      </c>
      <c r="V30" s="14" t="e">
        <f t="shared" si="6"/>
        <v>#VALUE!</v>
      </c>
      <c r="W30" s="14">
        <f t="shared" si="7"/>
        <v>3</v>
      </c>
      <c r="X30" s="14">
        <f t="shared" si="8"/>
        <v>7</v>
      </c>
      <c r="Y30" s="14">
        <f t="shared" si="9"/>
        <v>1</v>
      </c>
      <c r="Z30" s="14">
        <f t="shared" si="10"/>
        <v>56</v>
      </c>
      <c r="AA30" s="14" t="e">
        <f>IF(RIGHT(#REF!,2)&lt;&gt;0,VALUE(RIGHT(#REF!,2)),0)</f>
        <v>#REF!</v>
      </c>
      <c r="AB30" s="14"/>
      <c r="AC30" s="14"/>
      <c r="AD30" s="14"/>
      <c r="AE30" s="3">
        <v>0</v>
      </c>
    </row>
    <row r="31" spans="1:31" ht="50.25" customHeight="1">
      <c r="A31" s="9" t="s">
        <v>296</v>
      </c>
      <c r="B31" s="9" t="s">
        <v>324</v>
      </c>
      <c r="C31" s="9" t="s">
        <v>298</v>
      </c>
      <c r="D31" s="9" t="s">
        <v>299</v>
      </c>
      <c r="E31" s="9"/>
      <c r="F31" s="9" t="s">
        <v>330</v>
      </c>
      <c r="G31" s="9" t="s">
        <v>331</v>
      </c>
      <c r="H31" s="9" t="s">
        <v>302</v>
      </c>
      <c r="I31" s="10" t="s">
        <v>303</v>
      </c>
      <c r="J31" s="9" t="s">
        <v>304</v>
      </c>
      <c r="K31" s="11">
        <v>37056</v>
      </c>
      <c r="L31" s="3"/>
      <c r="M31" s="12" t="s">
        <v>409</v>
      </c>
      <c r="N31" s="12" t="s">
        <v>410</v>
      </c>
      <c r="O31" s="13" t="s">
        <v>411</v>
      </c>
      <c r="P31" s="14">
        <f t="shared" si="0"/>
        <v>6</v>
      </c>
      <c r="Q31" s="14" t="e">
        <f t="shared" si="1"/>
        <v>#VALUE!</v>
      </c>
      <c r="R31" s="14">
        <f t="shared" si="2"/>
        <v>9</v>
      </c>
      <c r="S31" s="14" t="e">
        <f t="shared" si="3"/>
        <v>#VALUE!</v>
      </c>
      <c r="T31" s="14" t="e">
        <f t="shared" si="4"/>
        <v>#VALUE!</v>
      </c>
      <c r="U31" s="14" t="e">
        <f t="shared" si="5"/>
        <v>#VALUE!</v>
      </c>
      <c r="V31" s="14" t="e">
        <f t="shared" si="6"/>
        <v>#VALUE!</v>
      </c>
      <c r="W31" s="14">
        <f t="shared" si="7"/>
        <v>3</v>
      </c>
      <c r="X31" s="14">
        <f t="shared" si="8"/>
        <v>7</v>
      </c>
      <c r="Y31" s="14">
        <f t="shared" si="9"/>
        <v>1</v>
      </c>
      <c r="Z31" s="14">
        <f t="shared" si="10"/>
        <v>56</v>
      </c>
      <c r="AA31" s="14" t="e">
        <f>IF(RIGHT(#REF!,2)&lt;&gt;0,VALUE(RIGHT(#REF!,2)),0)</f>
        <v>#REF!</v>
      </c>
      <c r="AB31" s="14"/>
      <c r="AC31" s="14"/>
      <c r="AD31" s="14"/>
      <c r="AE31" s="3">
        <v>0</v>
      </c>
    </row>
    <row r="32" spans="1:31" ht="51.75" customHeight="1">
      <c r="A32" s="9" t="s">
        <v>296</v>
      </c>
      <c r="B32" s="9" t="s">
        <v>308</v>
      </c>
      <c r="C32" s="9" t="s">
        <v>298</v>
      </c>
      <c r="D32" s="9" t="s">
        <v>299</v>
      </c>
      <c r="E32" s="9"/>
      <c r="F32" s="9" t="s">
        <v>330</v>
      </c>
      <c r="G32" s="9" t="s">
        <v>331</v>
      </c>
      <c r="H32" s="9" t="s">
        <v>320</v>
      </c>
      <c r="I32" s="10" t="s">
        <v>303</v>
      </c>
      <c r="J32" s="9" t="s">
        <v>304</v>
      </c>
      <c r="K32" s="11">
        <v>37056</v>
      </c>
      <c r="L32" s="3"/>
      <c r="M32" s="12" t="s">
        <v>412</v>
      </c>
      <c r="N32" s="12" t="s">
        <v>413</v>
      </c>
      <c r="O32" s="13" t="s">
        <v>414</v>
      </c>
      <c r="P32" s="14">
        <f t="shared" si="0"/>
        <v>6</v>
      </c>
      <c r="Q32" s="14">
        <f t="shared" si="1"/>
        <v>3</v>
      </c>
      <c r="R32" s="14">
        <f t="shared" si="2"/>
        <v>9</v>
      </c>
      <c r="S32" s="14" t="e">
        <f t="shared" si="3"/>
        <v>#VALUE!</v>
      </c>
      <c r="T32" s="14" t="e">
        <f t="shared" si="4"/>
        <v>#VALUE!</v>
      </c>
      <c r="U32" s="14" t="e">
        <f t="shared" si="5"/>
        <v>#VALUE!</v>
      </c>
      <c r="V32" s="14" t="e">
        <f t="shared" si="6"/>
        <v>#VALUE!</v>
      </c>
      <c r="W32" s="14" t="e">
        <f t="shared" si="7"/>
        <v>#VALUE!</v>
      </c>
      <c r="X32" s="14">
        <f t="shared" si="8"/>
        <v>7</v>
      </c>
      <c r="Y32" s="14">
        <f t="shared" si="9"/>
        <v>1</v>
      </c>
      <c r="Z32" s="14">
        <f t="shared" si="10"/>
        <v>56</v>
      </c>
      <c r="AA32" s="14" t="e">
        <f>IF(RIGHT(#REF!,2)&lt;&gt;0,VALUE(RIGHT(#REF!,2)),0)</f>
        <v>#REF!</v>
      </c>
      <c r="AB32" s="14"/>
      <c r="AC32" s="14"/>
      <c r="AD32" s="14"/>
      <c r="AE32" s="3">
        <v>0</v>
      </c>
    </row>
    <row r="33" spans="1:31" ht="51.75" customHeight="1">
      <c r="A33" s="9" t="s">
        <v>296</v>
      </c>
      <c r="B33" s="9" t="s">
        <v>324</v>
      </c>
      <c r="C33" s="9" t="s">
        <v>298</v>
      </c>
      <c r="D33" s="9" t="s">
        <v>299</v>
      </c>
      <c r="E33" s="9"/>
      <c r="F33" s="9" t="s">
        <v>330</v>
      </c>
      <c r="G33" s="9" t="s">
        <v>331</v>
      </c>
      <c r="H33" s="9" t="s">
        <v>302</v>
      </c>
      <c r="I33" s="10" t="s">
        <v>303</v>
      </c>
      <c r="J33" s="9" t="s">
        <v>304</v>
      </c>
      <c r="K33" s="11">
        <v>37056</v>
      </c>
      <c r="L33" s="3"/>
      <c r="M33" s="12" t="s">
        <v>415</v>
      </c>
      <c r="N33" s="12" t="s">
        <v>416</v>
      </c>
      <c r="O33" s="13" t="s">
        <v>417</v>
      </c>
      <c r="P33" s="14">
        <f t="shared" si="0"/>
        <v>6</v>
      </c>
      <c r="Q33" s="14" t="e">
        <f t="shared" si="1"/>
        <v>#VALUE!</v>
      </c>
      <c r="R33" s="14">
        <f t="shared" si="2"/>
        <v>9</v>
      </c>
      <c r="S33" s="14" t="e">
        <f t="shared" si="3"/>
        <v>#VALUE!</v>
      </c>
      <c r="T33" s="14" t="e">
        <f t="shared" si="4"/>
        <v>#VALUE!</v>
      </c>
      <c r="U33" s="14" t="e">
        <f t="shared" si="5"/>
        <v>#VALUE!</v>
      </c>
      <c r="V33" s="14" t="e">
        <f t="shared" si="6"/>
        <v>#VALUE!</v>
      </c>
      <c r="W33" s="14">
        <f t="shared" si="7"/>
        <v>3</v>
      </c>
      <c r="X33" s="14">
        <f t="shared" si="8"/>
        <v>7</v>
      </c>
      <c r="Y33" s="14">
        <f t="shared" si="9"/>
        <v>1</v>
      </c>
      <c r="Z33" s="14">
        <f t="shared" si="10"/>
        <v>56</v>
      </c>
      <c r="AA33" s="14" t="e">
        <f>IF(RIGHT(#REF!,2)&lt;&gt;0,VALUE(RIGHT(#REF!,2)),0)</f>
        <v>#REF!</v>
      </c>
      <c r="AB33" s="14"/>
      <c r="AC33" s="14"/>
      <c r="AD33" s="14"/>
      <c r="AE33" s="3">
        <v>0</v>
      </c>
    </row>
    <row r="34" spans="1:31" ht="39.75" customHeight="1">
      <c r="A34" s="9" t="s">
        <v>296</v>
      </c>
      <c r="B34" s="9" t="s">
        <v>324</v>
      </c>
      <c r="C34" s="9" t="s">
        <v>298</v>
      </c>
      <c r="D34" s="9" t="s">
        <v>299</v>
      </c>
      <c r="E34" s="9"/>
      <c r="F34" s="9" t="s">
        <v>330</v>
      </c>
      <c r="G34" s="9" t="s">
        <v>331</v>
      </c>
      <c r="H34" s="9" t="s">
        <v>302</v>
      </c>
      <c r="I34" s="10" t="s">
        <v>303</v>
      </c>
      <c r="J34" s="9" t="s">
        <v>304</v>
      </c>
      <c r="K34" s="11">
        <v>37056</v>
      </c>
      <c r="L34" s="3"/>
      <c r="M34" s="12" t="s">
        <v>418</v>
      </c>
      <c r="N34" s="12" t="s">
        <v>419</v>
      </c>
      <c r="O34" s="13" t="s">
        <v>420</v>
      </c>
      <c r="P34" s="14">
        <f t="shared" si="0"/>
        <v>6</v>
      </c>
      <c r="Q34" s="14" t="e">
        <f t="shared" si="1"/>
        <v>#VALUE!</v>
      </c>
      <c r="R34" s="14">
        <f t="shared" si="2"/>
        <v>9</v>
      </c>
      <c r="S34" s="14" t="e">
        <f t="shared" si="3"/>
        <v>#VALUE!</v>
      </c>
      <c r="T34" s="14" t="e">
        <f t="shared" si="4"/>
        <v>#VALUE!</v>
      </c>
      <c r="U34" s="14" t="e">
        <f t="shared" si="5"/>
        <v>#VALUE!</v>
      </c>
      <c r="V34" s="14" t="e">
        <f t="shared" si="6"/>
        <v>#VALUE!</v>
      </c>
      <c r="W34" s="14">
        <f t="shared" si="7"/>
        <v>3</v>
      </c>
      <c r="X34" s="14">
        <f t="shared" si="8"/>
        <v>7</v>
      </c>
      <c r="Y34" s="14">
        <f t="shared" si="9"/>
        <v>1</v>
      </c>
      <c r="Z34" s="14">
        <f t="shared" si="10"/>
        <v>56</v>
      </c>
      <c r="AA34" s="14" t="e">
        <f>IF(RIGHT(#REF!,2)&lt;&gt;0,VALUE(RIGHT(#REF!,2)),0)</f>
        <v>#REF!</v>
      </c>
      <c r="AB34" s="14"/>
      <c r="AC34" s="14"/>
      <c r="AD34" s="14"/>
      <c r="AE34" s="3">
        <v>0</v>
      </c>
    </row>
    <row r="35" spans="1:31" ht="45" customHeight="1">
      <c r="A35" s="9" t="s">
        <v>296</v>
      </c>
      <c r="B35" s="9" t="s">
        <v>421</v>
      </c>
      <c r="C35" s="9" t="s">
        <v>572</v>
      </c>
      <c r="D35" s="9" t="s">
        <v>299</v>
      </c>
      <c r="E35" s="9"/>
      <c r="F35" s="9" t="s">
        <v>325</v>
      </c>
      <c r="G35" s="9" t="s">
        <v>326</v>
      </c>
      <c r="H35" s="9" t="s">
        <v>302</v>
      </c>
      <c r="I35" s="10" t="s">
        <v>303</v>
      </c>
      <c r="J35" s="9" t="s">
        <v>304</v>
      </c>
      <c r="K35" s="11">
        <v>37056</v>
      </c>
      <c r="L35" s="3"/>
      <c r="M35" s="12" t="s">
        <v>422</v>
      </c>
      <c r="N35" s="12" t="s">
        <v>423</v>
      </c>
      <c r="O35" s="13" t="s">
        <v>424</v>
      </c>
      <c r="P35" s="14">
        <f aca="true" t="shared" si="11" ref="P35:P66">IF(RIGHT(A35,2)&lt;&gt;0,VALUE(RIGHT(A35,2)),0)</f>
        <v>6</v>
      </c>
      <c r="Q35" s="14" t="e">
        <f aca="true" t="shared" si="12" ref="Q35:Q66">IF(RIGHT(B35,2)&lt;&gt;0,VALUE(RIGHT(B35,2)),0)</f>
        <v>#VALUE!</v>
      </c>
      <c r="R35" s="14">
        <f aca="true" t="shared" si="13" ref="R35:R66">IF(RIGHT(C35,2)&lt;&gt;0,VALUE(RIGHT(C35,2)),0)</f>
        <v>2</v>
      </c>
      <c r="S35" s="14" t="e">
        <f aca="true" t="shared" si="14" ref="S35:S66">IF(RIGHT(D35,2)&lt;&gt;0,VALUE(RIGHT(D35,2)),0)</f>
        <v>#VALUE!</v>
      </c>
      <c r="T35" s="14" t="e">
        <f aca="true" t="shared" si="15" ref="T35:T66">IF(RIGHT(E35,2)&lt;&gt;0,VALUE(RIGHT(E35,2)),0)</f>
        <v>#VALUE!</v>
      </c>
      <c r="U35" s="14" t="e">
        <f aca="true" t="shared" si="16" ref="U35:U66">IF(RIGHT(F35,2)&lt;&gt;0,VALUE(RIGHT(F35,2)),0)</f>
        <v>#VALUE!</v>
      </c>
      <c r="V35" s="14" t="e">
        <f aca="true" t="shared" si="17" ref="V35:V66">IF(RIGHT(G35,2)&lt;&gt;0,VALUE(RIGHT(G35,2)),0)</f>
        <v>#VALUE!</v>
      </c>
      <c r="W35" s="14">
        <f aca="true" t="shared" si="18" ref="W35:W66">IF(RIGHT(H35,2)&lt;&gt;0,VALUE(RIGHT(H35,2)),0)</f>
        <v>3</v>
      </c>
      <c r="X35" s="14">
        <f aca="true" t="shared" si="19" ref="X35:X66">IF(RIGHT(I35,2)&lt;&gt;0,VALUE(RIGHT(I35,2)),0)</f>
        <v>7</v>
      </c>
      <c r="Y35" s="14">
        <f aca="true" t="shared" si="20" ref="Y35:Y66">IF(RIGHT(J35,2)&lt;&gt;0,VALUE(RIGHT(J35,2)),0)</f>
        <v>1</v>
      </c>
      <c r="Z35" s="14">
        <f aca="true" t="shared" si="21" ref="Z35:Z66">IF(RIGHT(K35,2)&lt;&gt;0,VALUE(RIGHT(K35,2)),0)</f>
        <v>56</v>
      </c>
      <c r="AA35" s="14" t="e">
        <f>IF(RIGHT(#REF!,2)&lt;&gt;0,VALUE(RIGHT(#REF!,2)),0)</f>
        <v>#REF!</v>
      </c>
      <c r="AB35" s="14"/>
      <c r="AC35" s="14"/>
      <c r="AD35" s="14"/>
      <c r="AE35" s="3">
        <v>0</v>
      </c>
    </row>
    <row r="36" spans="1:31" ht="52.5" customHeight="1">
      <c r="A36" s="9" t="s">
        <v>296</v>
      </c>
      <c r="B36" s="9" t="s">
        <v>421</v>
      </c>
      <c r="C36" s="9" t="s">
        <v>298</v>
      </c>
      <c r="D36" s="9" t="s">
        <v>299</v>
      </c>
      <c r="E36" s="9"/>
      <c r="F36" s="9" t="s">
        <v>325</v>
      </c>
      <c r="G36" s="9" t="s">
        <v>326</v>
      </c>
      <c r="H36" s="9" t="s">
        <v>302</v>
      </c>
      <c r="I36" s="10" t="s">
        <v>303</v>
      </c>
      <c r="J36" s="9" t="s">
        <v>304</v>
      </c>
      <c r="K36" s="11">
        <v>37056</v>
      </c>
      <c r="L36" s="3"/>
      <c r="M36" s="12" t="s">
        <v>425</v>
      </c>
      <c r="N36" s="12" t="s">
        <v>426</v>
      </c>
      <c r="O36" s="13" t="s">
        <v>427</v>
      </c>
      <c r="P36" s="14">
        <f t="shared" si="11"/>
        <v>6</v>
      </c>
      <c r="Q36" s="14" t="e">
        <f t="shared" si="12"/>
        <v>#VALUE!</v>
      </c>
      <c r="R36" s="14">
        <f t="shared" si="13"/>
        <v>9</v>
      </c>
      <c r="S36" s="14" t="e">
        <f t="shared" si="14"/>
        <v>#VALUE!</v>
      </c>
      <c r="T36" s="14" t="e">
        <f t="shared" si="15"/>
        <v>#VALUE!</v>
      </c>
      <c r="U36" s="14" t="e">
        <f t="shared" si="16"/>
        <v>#VALUE!</v>
      </c>
      <c r="V36" s="14" t="e">
        <f t="shared" si="17"/>
        <v>#VALUE!</v>
      </c>
      <c r="W36" s="14">
        <f t="shared" si="18"/>
        <v>3</v>
      </c>
      <c r="X36" s="14">
        <f t="shared" si="19"/>
        <v>7</v>
      </c>
      <c r="Y36" s="14">
        <f t="shared" si="20"/>
        <v>1</v>
      </c>
      <c r="Z36" s="14">
        <f t="shared" si="21"/>
        <v>56</v>
      </c>
      <c r="AA36" s="14" t="e">
        <f>IF(RIGHT(#REF!,2)&lt;&gt;0,VALUE(RIGHT(#REF!,2)),0)</f>
        <v>#REF!</v>
      </c>
      <c r="AB36" s="14"/>
      <c r="AC36" s="14"/>
      <c r="AD36" s="14"/>
      <c r="AE36" s="3">
        <v>0</v>
      </c>
    </row>
    <row r="37" spans="1:31" ht="53.25" customHeight="1">
      <c r="A37" s="9" t="s">
        <v>296</v>
      </c>
      <c r="B37" s="9" t="s">
        <v>421</v>
      </c>
      <c r="C37" s="9" t="s">
        <v>572</v>
      </c>
      <c r="D37" s="9" t="s">
        <v>299</v>
      </c>
      <c r="E37" s="9"/>
      <c r="F37" s="9" t="s">
        <v>325</v>
      </c>
      <c r="G37" s="9" t="s">
        <v>326</v>
      </c>
      <c r="H37" s="9" t="s">
        <v>302</v>
      </c>
      <c r="I37" s="10" t="s">
        <v>303</v>
      </c>
      <c r="J37" s="9" t="s">
        <v>304</v>
      </c>
      <c r="K37" s="11">
        <v>37056</v>
      </c>
      <c r="L37" s="3"/>
      <c r="M37" s="12" t="s">
        <v>428</v>
      </c>
      <c r="N37" s="12" t="s">
        <v>429</v>
      </c>
      <c r="O37" s="13" t="s">
        <v>430</v>
      </c>
      <c r="P37" s="14">
        <f t="shared" si="11"/>
        <v>6</v>
      </c>
      <c r="Q37" s="14" t="e">
        <f t="shared" si="12"/>
        <v>#VALUE!</v>
      </c>
      <c r="R37" s="14">
        <f t="shared" si="13"/>
        <v>2</v>
      </c>
      <c r="S37" s="14" t="e">
        <f t="shared" si="14"/>
        <v>#VALUE!</v>
      </c>
      <c r="T37" s="14" t="e">
        <f t="shared" si="15"/>
        <v>#VALUE!</v>
      </c>
      <c r="U37" s="14" t="e">
        <f t="shared" si="16"/>
        <v>#VALUE!</v>
      </c>
      <c r="V37" s="14" t="e">
        <f t="shared" si="17"/>
        <v>#VALUE!</v>
      </c>
      <c r="W37" s="14">
        <f t="shared" si="18"/>
        <v>3</v>
      </c>
      <c r="X37" s="14">
        <f t="shared" si="19"/>
        <v>7</v>
      </c>
      <c r="Y37" s="14">
        <f t="shared" si="20"/>
        <v>1</v>
      </c>
      <c r="Z37" s="14">
        <f t="shared" si="21"/>
        <v>56</v>
      </c>
      <c r="AA37" s="14" t="e">
        <f>IF(RIGHT(#REF!,2)&lt;&gt;0,VALUE(RIGHT(#REF!,2)),0)</f>
        <v>#REF!</v>
      </c>
      <c r="AB37" s="14"/>
      <c r="AC37" s="14"/>
      <c r="AD37" s="14"/>
      <c r="AE37" s="3">
        <v>0</v>
      </c>
    </row>
    <row r="38" spans="1:31" ht="93" customHeight="1">
      <c r="A38" s="9" t="s">
        <v>296</v>
      </c>
      <c r="B38" s="9" t="s">
        <v>308</v>
      </c>
      <c r="C38" s="9" t="s">
        <v>298</v>
      </c>
      <c r="D38" s="9" t="s">
        <v>299</v>
      </c>
      <c r="E38" s="9"/>
      <c r="F38" s="9" t="s">
        <v>431</v>
      </c>
      <c r="G38" s="9" t="s">
        <v>432</v>
      </c>
      <c r="H38" s="9" t="s">
        <v>302</v>
      </c>
      <c r="I38" s="10" t="s">
        <v>303</v>
      </c>
      <c r="J38" s="9" t="s">
        <v>316</v>
      </c>
      <c r="K38" s="11">
        <v>37056</v>
      </c>
      <c r="L38" s="3"/>
      <c r="M38" s="12" t="s">
        <v>433</v>
      </c>
      <c r="N38" s="12" t="s">
        <v>434</v>
      </c>
      <c r="O38" s="13" t="s">
        <v>435</v>
      </c>
      <c r="P38" s="14">
        <f t="shared" si="11"/>
        <v>6</v>
      </c>
      <c r="Q38" s="14">
        <f t="shared" si="12"/>
        <v>3</v>
      </c>
      <c r="R38" s="14">
        <f t="shared" si="13"/>
        <v>9</v>
      </c>
      <c r="S38" s="14" t="e">
        <f t="shared" si="14"/>
        <v>#VALUE!</v>
      </c>
      <c r="T38" s="14" t="e">
        <f t="shared" si="15"/>
        <v>#VALUE!</v>
      </c>
      <c r="U38" s="14">
        <f t="shared" si="16"/>
        <v>10</v>
      </c>
      <c r="V38" s="14">
        <f t="shared" si="17"/>
        <v>30</v>
      </c>
      <c r="W38" s="14">
        <f t="shared" si="18"/>
        <v>3</v>
      </c>
      <c r="X38" s="14">
        <f t="shared" si="19"/>
        <v>7</v>
      </c>
      <c r="Y38" s="14">
        <f t="shared" si="20"/>
        <v>5</v>
      </c>
      <c r="Z38" s="14">
        <f t="shared" si="21"/>
        <v>56</v>
      </c>
      <c r="AA38" s="14" t="e">
        <f>IF(RIGHT(#REF!,2)&lt;&gt;0,VALUE(RIGHT(#REF!,2)),0)</f>
        <v>#REF!</v>
      </c>
      <c r="AB38" s="14"/>
      <c r="AC38" s="14"/>
      <c r="AD38" s="14"/>
      <c r="AE38" s="3">
        <v>0</v>
      </c>
    </row>
    <row r="39" spans="1:31" ht="54" customHeight="1">
      <c r="A39" s="9" t="s">
        <v>296</v>
      </c>
      <c r="B39" s="9" t="s">
        <v>421</v>
      </c>
      <c r="C39" s="9" t="s">
        <v>298</v>
      </c>
      <c r="D39" s="9" t="s">
        <v>299</v>
      </c>
      <c r="E39" s="9"/>
      <c r="F39" s="9" t="s">
        <v>325</v>
      </c>
      <c r="G39" s="9" t="s">
        <v>326</v>
      </c>
      <c r="H39" s="9" t="s">
        <v>302</v>
      </c>
      <c r="I39" s="10" t="s">
        <v>303</v>
      </c>
      <c r="J39" s="9" t="s">
        <v>304</v>
      </c>
      <c r="K39" s="11">
        <v>37056</v>
      </c>
      <c r="L39" s="3"/>
      <c r="M39" s="12" t="s">
        <v>436</v>
      </c>
      <c r="N39" s="12" t="s">
        <v>437</v>
      </c>
      <c r="O39" s="13" t="s">
        <v>438</v>
      </c>
      <c r="P39" s="14">
        <f t="shared" si="11"/>
        <v>6</v>
      </c>
      <c r="Q39" s="14" t="e">
        <f t="shared" si="12"/>
        <v>#VALUE!</v>
      </c>
      <c r="R39" s="14">
        <f t="shared" si="13"/>
        <v>9</v>
      </c>
      <c r="S39" s="14" t="e">
        <f t="shared" si="14"/>
        <v>#VALUE!</v>
      </c>
      <c r="T39" s="14" t="e">
        <f t="shared" si="15"/>
        <v>#VALUE!</v>
      </c>
      <c r="U39" s="14" t="e">
        <f t="shared" si="16"/>
        <v>#VALUE!</v>
      </c>
      <c r="V39" s="14" t="e">
        <f t="shared" si="17"/>
        <v>#VALUE!</v>
      </c>
      <c r="W39" s="14">
        <f t="shared" si="18"/>
        <v>3</v>
      </c>
      <c r="X39" s="14">
        <f t="shared" si="19"/>
        <v>7</v>
      </c>
      <c r="Y39" s="14">
        <f t="shared" si="20"/>
        <v>1</v>
      </c>
      <c r="Z39" s="14">
        <f t="shared" si="21"/>
        <v>56</v>
      </c>
      <c r="AA39" s="14" t="e">
        <f>IF(RIGHT(#REF!,2)&lt;&gt;0,VALUE(RIGHT(#REF!,2)),0)</f>
        <v>#REF!</v>
      </c>
      <c r="AB39" s="14"/>
      <c r="AC39" s="14"/>
      <c r="AD39" s="14"/>
      <c r="AE39" s="3">
        <v>0</v>
      </c>
    </row>
    <row r="40" spans="1:31" ht="63" customHeight="1">
      <c r="A40" s="9" t="s">
        <v>296</v>
      </c>
      <c r="B40" s="9" t="s">
        <v>421</v>
      </c>
      <c r="C40" s="9" t="s">
        <v>572</v>
      </c>
      <c r="D40" s="9" t="s">
        <v>439</v>
      </c>
      <c r="E40" s="9"/>
      <c r="F40" s="9" t="s">
        <v>325</v>
      </c>
      <c r="G40" s="9" t="s">
        <v>326</v>
      </c>
      <c r="H40" s="9" t="s">
        <v>302</v>
      </c>
      <c r="I40" s="10" t="s">
        <v>303</v>
      </c>
      <c r="J40" s="9" t="s">
        <v>304</v>
      </c>
      <c r="K40" s="11">
        <v>37056</v>
      </c>
      <c r="L40" s="3"/>
      <c r="M40" s="12" t="s">
        <v>440</v>
      </c>
      <c r="N40" s="12" t="s">
        <v>441</v>
      </c>
      <c r="O40" s="13" t="s">
        <v>442</v>
      </c>
      <c r="P40" s="14">
        <f t="shared" si="11"/>
        <v>6</v>
      </c>
      <c r="Q40" s="14" t="e">
        <f t="shared" si="12"/>
        <v>#VALUE!</v>
      </c>
      <c r="R40" s="14">
        <f t="shared" si="13"/>
        <v>2</v>
      </c>
      <c r="S40" s="14" t="e">
        <f t="shared" si="14"/>
        <v>#VALUE!</v>
      </c>
      <c r="T40" s="14" t="e">
        <f t="shared" si="15"/>
        <v>#VALUE!</v>
      </c>
      <c r="U40" s="14" t="e">
        <f t="shared" si="16"/>
        <v>#VALUE!</v>
      </c>
      <c r="V40" s="14" t="e">
        <f t="shared" si="17"/>
        <v>#VALUE!</v>
      </c>
      <c r="W40" s="14">
        <f t="shared" si="18"/>
        <v>3</v>
      </c>
      <c r="X40" s="14">
        <f t="shared" si="19"/>
        <v>7</v>
      </c>
      <c r="Y40" s="14">
        <f t="shared" si="20"/>
        <v>1</v>
      </c>
      <c r="Z40" s="14">
        <f t="shared" si="21"/>
        <v>56</v>
      </c>
      <c r="AA40" s="14" t="e">
        <f>IF(RIGHT(#REF!,2)&lt;&gt;0,VALUE(RIGHT(#REF!,2)),0)</f>
        <v>#REF!</v>
      </c>
      <c r="AB40" s="14"/>
      <c r="AC40" s="14"/>
      <c r="AD40" s="14"/>
      <c r="AE40" s="3">
        <v>0</v>
      </c>
    </row>
    <row r="41" spans="1:31" ht="55.5" customHeight="1">
      <c r="A41" s="9" t="s">
        <v>296</v>
      </c>
      <c r="B41" s="9" t="s">
        <v>421</v>
      </c>
      <c r="C41" s="9" t="s">
        <v>298</v>
      </c>
      <c r="D41" s="9" t="s">
        <v>299</v>
      </c>
      <c r="E41" s="9"/>
      <c r="F41" s="9" t="s">
        <v>325</v>
      </c>
      <c r="G41" s="9" t="s">
        <v>326</v>
      </c>
      <c r="H41" s="9" t="s">
        <v>302</v>
      </c>
      <c r="I41" s="10" t="s">
        <v>303</v>
      </c>
      <c r="J41" s="9" t="s">
        <v>304</v>
      </c>
      <c r="K41" s="11">
        <v>37056</v>
      </c>
      <c r="L41" s="12"/>
      <c r="M41" s="12" t="s">
        <v>443</v>
      </c>
      <c r="N41" s="12" t="s">
        <v>444</v>
      </c>
      <c r="O41" s="13" t="s">
        <v>445</v>
      </c>
      <c r="P41" s="14">
        <f t="shared" si="11"/>
        <v>6</v>
      </c>
      <c r="Q41" s="14" t="e">
        <f t="shared" si="12"/>
        <v>#VALUE!</v>
      </c>
      <c r="R41" s="14">
        <f t="shared" si="13"/>
        <v>9</v>
      </c>
      <c r="S41" s="14" t="e">
        <f t="shared" si="14"/>
        <v>#VALUE!</v>
      </c>
      <c r="T41" s="14" t="e">
        <f t="shared" si="15"/>
        <v>#VALUE!</v>
      </c>
      <c r="U41" s="14" t="e">
        <f t="shared" si="16"/>
        <v>#VALUE!</v>
      </c>
      <c r="V41" s="14" t="e">
        <f t="shared" si="17"/>
        <v>#VALUE!</v>
      </c>
      <c r="W41" s="14">
        <f t="shared" si="18"/>
        <v>3</v>
      </c>
      <c r="X41" s="14">
        <f t="shared" si="19"/>
        <v>7</v>
      </c>
      <c r="Y41" s="14">
        <f t="shared" si="20"/>
        <v>1</v>
      </c>
      <c r="Z41" s="14">
        <f t="shared" si="21"/>
        <v>56</v>
      </c>
      <c r="AA41" s="14" t="e">
        <f>IF(RIGHT(#REF!,2)&lt;&gt;0,VALUE(RIGHT(#REF!,2)),0)</f>
        <v>#REF!</v>
      </c>
      <c r="AB41" s="14"/>
      <c r="AC41" s="14"/>
      <c r="AD41" s="14"/>
      <c r="AE41" s="3">
        <v>0</v>
      </c>
    </row>
    <row r="42" spans="1:31" ht="45" customHeight="1">
      <c r="A42" s="9" t="s">
        <v>296</v>
      </c>
      <c r="B42" s="9" t="s">
        <v>421</v>
      </c>
      <c r="C42" s="9" t="s">
        <v>298</v>
      </c>
      <c r="D42" s="9" t="s">
        <v>299</v>
      </c>
      <c r="E42" s="9"/>
      <c r="F42" s="9" t="s">
        <v>325</v>
      </c>
      <c r="G42" s="9" t="s">
        <v>326</v>
      </c>
      <c r="H42" s="9" t="s">
        <v>302</v>
      </c>
      <c r="I42" s="10" t="s">
        <v>303</v>
      </c>
      <c r="J42" s="9" t="s">
        <v>304</v>
      </c>
      <c r="K42" s="11">
        <v>37056</v>
      </c>
      <c r="L42" s="12"/>
      <c r="M42" s="12" t="s">
        <v>446</v>
      </c>
      <c r="N42" s="12" t="s">
        <v>447</v>
      </c>
      <c r="O42" s="13" t="s">
        <v>448</v>
      </c>
      <c r="P42" s="14">
        <f t="shared" si="11"/>
        <v>6</v>
      </c>
      <c r="Q42" s="14" t="e">
        <f t="shared" si="12"/>
        <v>#VALUE!</v>
      </c>
      <c r="R42" s="14">
        <f t="shared" si="13"/>
        <v>9</v>
      </c>
      <c r="S42" s="14" t="e">
        <f t="shared" si="14"/>
        <v>#VALUE!</v>
      </c>
      <c r="T42" s="14" t="e">
        <f t="shared" si="15"/>
        <v>#VALUE!</v>
      </c>
      <c r="U42" s="14" t="e">
        <f t="shared" si="16"/>
        <v>#VALUE!</v>
      </c>
      <c r="V42" s="14" t="e">
        <f t="shared" si="17"/>
        <v>#VALUE!</v>
      </c>
      <c r="W42" s="14">
        <f t="shared" si="18"/>
        <v>3</v>
      </c>
      <c r="X42" s="14">
        <f t="shared" si="19"/>
        <v>7</v>
      </c>
      <c r="Y42" s="14">
        <f t="shared" si="20"/>
        <v>1</v>
      </c>
      <c r="Z42" s="14">
        <f t="shared" si="21"/>
        <v>56</v>
      </c>
      <c r="AA42" s="14" t="e">
        <f>IF(RIGHT(#REF!,2)&lt;&gt;0,VALUE(RIGHT(#REF!,2)),0)</f>
        <v>#REF!</v>
      </c>
      <c r="AB42" s="14"/>
      <c r="AC42" s="14"/>
      <c r="AD42" s="14"/>
      <c r="AE42" s="3">
        <v>0</v>
      </c>
    </row>
    <row r="43" spans="1:31" ht="59.25" customHeight="1">
      <c r="A43" s="9" t="s">
        <v>296</v>
      </c>
      <c r="B43" s="9" t="s">
        <v>421</v>
      </c>
      <c r="C43" s="9" t="s">
        <v>449</v>
      </c>
      <c r="D43" s="9" t="s">
        <v>450</v>
      </c>
      <c r="E43" s="9"/>
      <c r="F43" s="9" t="s">
        <v>325</v>
      </c>
      <c r="G43" s="9" t="s">
        <v>326</v>
      </c>
      <c r="H43" s="9" t="s">
        <v>302</v>
      </c>
      <c r="I43" s="10" t="s">
        <v>303</v>
      </c>
      <c r="J43" s="9" t="s">
        <v>304</v>
      </c>
      <c r="K43" s="11">
        <v>37057</v>
      </c>
      <c r="L43" s="12"/>
      <c r="M43" s="12" t="s">
        <v>451</v>
      </c>
      <c r="N43" s="12" t="s">
        <v>452</v>
      </c>
      <c r="O43" s="13" t="s">
        <v>453</v>
      </c>
      <c r="P43" s="14">
        <f t="shared" si="11"/>
        <v>6</v>
      </c>
      <c r="Q43" s="14" t="e">
        <f t="shared" si="12"/>
        <v>#VALUE!</v>
      </c>
      <c r="R43" s="14" t="e">
        <f t="shared" si="13"/>
        <v>#VALUE!</v>
      </c>
      <c r="S43" s="14" t="e">
        <f t="shared" si="14"/>
        <v>#VALUE!</v>
      </c>
      <c r="T43" s="14" t="e">
        <f t="shared" si="15"/>
        <v>#VALUE!</v>
      </c>
      <c r="U43" s="14" t="e">
        <f t="shared" si="16"/>
        <v>#VALUE!</v>
      </c>
      <c r="V43" s="14" t="e">
        <f t="shared" si="17"/>
        <v>#VALUE!</v>
      </c>
      <c r="W43" s="14">
        <f t="shared" si="18"/>
        <v>3</v>
      </c>
      <c r="X43" s="14">
        <f t="shared" si="19"/>
        <v>7</v>
      </c>
      <c r="Y43" s="14">
        <f t="shared" si="20"/>
        <v>1</v>
      </c>
      <c r="Z43" s="14">
        <f t="shared" si="21"/>
        <v>57</v>
      </c>
      <c r="AA43" s="14" t="e">
        <f>IF(RIGHT(#REF!,2)&lt;&gt;0,VALUE(RIGHT(#REF!,2)),0)</f>
        <v>#REF!</v>
      </c>
      <c r="AB43" s="14"/>
      <c r="AC43" s="14"/>
      <c r="AD43" s="14"/>
      <c r="AE43" s="3">
        <v>0</v>
      </c>
    </row>
    <row r="44" spans="1:31" ht="59.25" customHeight="1">
      <c r="A44" s="9" t="s">
        <v>296</v>
      </c>
      <c r="B44" s="9" t="s">
        <v>421</v>
      </c>
      <c r="C44" s="9" t="s">
        <v>454</v>
      </c>
      <c r="D44" s="9" t="s">
        <v>299</v>
      </c>
      <c r="E44" s="9"/>
      <c r="F44" s="9" t="s">
        <v>325</v>
      </c>
      <c r="G44" s="9" t="s">
        <v>326</v>
      </c>
      <c r="H44" s="9" t="s">
        <v>302</v>
      </c>
      <c r="I44" s="9" t="s">
        <v>455</v>
      </c>
      <c r="J44" s="9" t="s">
        <v>316</v>
      </c>
      <c r="K44" s="11">
        <v>37057</v>
      </c>
      <c r="L44" s="12"/>
      <c r="M44" s="12" t="s">
        <v>456</v>
      </c>
      <c r="N44" s="12" t="s">
        <v>457</v>
      </c>
      <c r="O44" s="13" t="s">
        <v>458</v>
      </c>
      <c r="P44" s="14">
        <f t="shared" si="11"/>
        <v>6</v>
      </c>
      <c r="Q44" s="14" t="e">
        <f t="shared" si="12"/>
        <v>#VALUE!</v>
      </c>
      <c r="R44" s="14">
        <f t="shared" si="13"/>
        <v>7</v>
      </c>
      <c r="S44" s="14" t="e">
        <f t="shared" si="14"/>
        <v>#VALUE!</v>
      </c>
      <c r="T44" s="14" t="e">
        <f t="shared" si="15"/>
        <v>#VALUE!</v>
      </c>
      <c r="U44" s="14" t="e">
        <f t="shared" si="16"/>
        <v>#VALUE!</v>
      </c>
      <c r="V44" s="14" t="e">
        <f t="shared" si="17"/>
        <v>#VALUE!</v>
      </c>
      <c r="W44" s="14">
        <f t="shared" si="18"/>
        <v>3</v>
      </c>
      <c r="X44" s="14">
        <f t="shared" si="19"/>
        <v>2</v>
      </c>
      <c r="Y44" s="14">
        <f t="shared" si="20"/>
        <v>5</v>
      </c>
      <c r="Z44" s="14">
        <f t="shared" si="21"/>
        <v>57</v>
      </c>
      <c r="AA44" s="14" t="e">
        <f>IF(RIGHT(#REF!,2)&lt;&gt;0,VALUE(RIGHT(#REF!,2)),0)</f>
        <v>#REF!</v>
      </c>
      <c r="AB44" s="14"/>
      <c r="AC44" s="14"/>
      <c r="AD44" s="14"/>
      <c r="AE44" s="3">
        <v>0</v>
      </c>
    </row>
    <row r="45" spans="1:31" ht="68.25" customHeight="1">
      <c r="A45" s="9" t="s">
        <v>296</v>
      </c>
      <c r="B45" s="9" t="s">
        <v>421</v>
      </c>
      <c r="C45" s="9" t="s">
        <v>298</v>
      </c>
      <c r="D45" s="9" t="s">
        <v>299</v>
      </c>
      <c r="E45" s="9"/>
      <c r="F45" s="9" t="s">
        <v>325</v>
      </c>
      <c r="G45" s="9" t="s">
        <v>326</v>
      </c>
      <c r="H45" s="9" t="s">
        <v>302</v>
      </c>
      <c r="I45" s="9" t="s">
        <v>455</v>
      </c>
      <c r="J45" s="9" t="s">
        <v>304</v>
      </c>
      <c r="K45" s="11">
        <v>37057</v>
      </c>
      <c r="L45" s="12"/>
      <c r="M45" s="12" t="s">
        <v>459</v>
      </c>
      <c r="N45" s="17" t="s">
        <v>460</v>
      </c>
      <c r="O45" s="13" t="s">
        <v>461</v>
      </c>
      <c r="P45" s="14">
        <f t="shared" si="11"/>
        <v>6</v>
      </c>
      <c r="Q45" s="14" t="e">
        <f t="shared" si="12"/>
        <v>#VALUE!</v>
      </c>
      <c r="R45" s="14">
        <f t="shared" si="13"/>
        <v>9</v>
      </c>
      <c r="S45" s="14" t="e">
        <f t="shared" si="14"/>
        <v>#VALUE!</v>
      </c>
      <c r="T45" s="14" t="e">
        <f t="shared" si="15"/>
        <v>#VALUE!</v>
      </c>
      <c r="U45" s="14" t="e">
        <f t="shared" si="16"/>
        <v>#VALUE!</v>
      </c>
      <c r="V45" s="14" t="e">
        <f t="shared" si="17"/>
        <v>#VALUE!</v>
      </c>
      <c r="W45" s="14">
        <f t="shared" si="18"/>
        <v>3</v>
      </c>
      <c r="X45" s="14">
        <f t="shared" si="19"/>
        <v>2</v>
      </c>
      <c r="Y45" s="14">
        <f t="shared" si="20"/>
        <v>1</v>
      </c>
      <c r="Z45" s="14">
        <f t="shared" si="21"/>
        <v>57</v>
      </c>
      <c r="AA45" s="14" t="e">
        <f>IF(RIGHT(#REF!,2)&lt;&gt;0,VALUE(RIGHT(#REF!,2)),0)</f>
        <v>#REF!</v>
      </c>
      <c r="AB45" s="14"/>
      <c r="AC45" s="14"/>
      <c r="AD45" s="14"/>
      <c r="AE45" s="3">
        <v>0</v>
      </c>
    </row>
    <row r="46" spans="1:31" ht="48" customHeight="1">
      <c r="A46" s="9" t="s">
        <v>296</v>
      </c>
      <c r="B46" s="9" t="s">
        <v>421</v>
      </c>
      <c r="C46" s="9" t="s">
        <v>298</v>
      </c>
      <c r="D46" s="9" t="s">
        <v>299</v>
      </c>
      <c r="E46" s="9"/>
      <c r="F46" s="9" t="s">
        <v>325</v>
      </c>
      <c r="G46" s="9" t="s">
        <v>326</v>
      </c>
      <c r="H46" s="9" t="s">
        <v>302</v>
      </c>
      <c r="I46" s="10" t="s">
        <v>303</v>
      </c>
      <c r="J46" s="9" t="s">
        <v>304</v>
      </c>
      <c r="K46" s="11">
        <v>37057</v>
      </c>
      <c r="L46" s="12"/>
      <c r="M46" s="12" t="s">
        <v>462</v>
      </c>
      <c r="N46" s="12" t="s">
        <v>463</v>
      </c>
      <c r="O46" s="13" t="s">
        <v>464</v>
      </c>
      <c r="P46" s="14">
        <f t="shared" si="11"/>
        <v>6</v>
      </c>
      <c r="Q46" s="14" t="e">
        <f t="shared" si="12"/>
        <v>#VALUE!</v>
      </c>
      <c r="R46" s="14">
        <f t="shared" si="13"/>
        <v>9</v>
      </c>
      <c r="S46" s="14" t="e">
        <f t="shared" si="14"/>
        <v>#VALUE!</v>
      </c>
      <c r="T46" s="14" t="e">
        <f t="shared" si="15"/>
        <v>#VALUE!</v>
      </c>
      <c r="U46" s="14" t="e">
        <f t="shared" si="16"/>
        <v>#VALUE!</v>
      </c>
      <c r="V46" s="14" t="e">
        <f t="shared" si="17"/>
        <v>#VALUE!</v>
      </c>
      <c r="W46" s="14">
        <f t="shared" si="18"/>
        <v>3</v>
      </c>
      <c r="X46" s="14">
        <f t="shared" si="19"/>
        <v>7</v>
      </c>
      <c r="Y46" s="14">
        <f t="shared" si="20"/>
        <v>1</v>
      </c>
      <c r="Z46" s="14">
        <f t="shared" si="21"/>
        <v>57</v>
      </c>
      <c r="AA46" s="14" t="e">
        <f>IF(RIGHT(#REF!,2)&lt;&gt;0,VALUE(RIGHT(#REF!,2)),0)</f>
        <v>#REF!</v>
      </c>
      <c r="AB46" s="14"/>
      <c r="AC46" s="14"/>
      <c r="AD46" s="14"/>
      <c r="AE46" s="3">
        <v>0</v>
      </c>
    </row>
    <row r="47" spans="1:31" ht="45.75" customHeight="1">
      <c r="A47" s="9" t="s">
        <v>296</v>
      </c>
      <c r="B47" s="9" t="s">
        <v>421</v>
      </c>
      <c r="C47" s="9" t="s">
        <v>298</v>
      </c>
      <c r="D47" s="9" t="s">
        <v>299</v>
      </c>
      <c r="E47" s="9"/>
      <c r="F47" s="9" t="s">
        <v>325</v>
      </c>
      <c r="G47" s="9" t="s">
        <v>326</v>
      </c>
      <c r="H47" s="9" t="s">
        <v>302</v>
      </c>
      <c r="I47" s="10" t="s">
        <v>303</v>
      </c>
      <c r="J47" s="9" t="s">
        <v>465</v>
      </c>
      <c r="K47" s="11">
        <v>37057</v>
      </c>
      <c r="L47" s="12"/>
      <c r="M47" s="12" t="s">
        <v>466</v>
      </c>
      <c r="N47" s="12" t="s">
        <v>467</v>
      </c>
      <c r="O47" s="13" t="s">
        <v>468</v>
      </c>
      <c r="P47" s="14">
        <f t="shared" si="11"/>
        <v>6</v>
      </c>
      <c r="Q47" s="14" t="e">
        <f t="shared" si="12"/>
        <v>#VALUE!</v>
      </c>
      <c r="R47" s="14">
        <f t="shared" si="13"/>
        <v>9</v>
      </c>
      <c r="S47" s="14" t="e">
        <f t="shared" si="14"/>
        <v>#VALUE!</v>
      </c>
      <c r="T47" s="14" t="e">
        <f t="shared" si="15"/>
        <v>#VALUE!</v>
      </c>
      <c r="U47" s="14" t="e">
        <f t="shared" si="16"/>
        <v>#VALUE!</v>
      </c>
      <c r="V47" s="14" t="e">
        <f t="shared" si="17"/>
        <v>#VALUE!</v>
      </c>
      <c r="W47" s="14">
        <f t="shared" si="18"/>
        <v>3</v>
      </c>
      <c r="X47" s="14">
        <f t="shared" si="19"/>
        <v>7</v>
      </c>
      <c r="Y47" s="14">
        <f t="shared" si="20"/>
        <v>2</v>
      </c>
      <c r="Z47" s="14">
        <f t="shared" si="21"/>
        <v>57</v>
      </c>
      <c r="AA47" s="14" t="e">
        <f>IF(RIGHT(#REF!,2)&lt;&gt;0,VALUE(RIGHT(#REF!,2)),0)</f>
        <v>#REF!</v>
      </c>
      <c r="AB47" s="14"/>
      <c r="AC47" s="14"/>
      <c r="AD47" s="14"/>
      <c r="AE47" s="3">
        <v>0</v>
      </c>
    </row>
    <row r="48" spans="1:31" ht="47.25" customHeight="1">
      <c r="A48" s="9" t="s">
        <v>296</v>
      </c>
      <c r="B48" s="9" t="s">
        <v>421</v>
      </c>
      <c r="C48" s="9" t="s">
        <v>298</v>
      </c>
      <c r="D48" s="9" t="s">
        <v>299</v>
      </c>
      <c r="E48" s="9"/>
      <c r="F48" s="9" t="s">
        <v>431</v>
      </c>
      <c r="G48" s="9" t="s">
        <v>432</v>
      </c>
      <c r="H48" s="9" t="s">
        <v>302</v>
      </c>
      <c r="I48" s="10" t="s">
        <v>303</v>
      </c>
      <c r="J48" s="9" t="s">
        <v>316</v>
      </c>
      <c r="K48" s="11">
        <v>37057</v>
      </c>
      <c r="L48" s="12"/>
      <c r="M48" s="12" t="s">
        <v>469</v>
      </c>
      <c r="N48" s="12" t="s">
        <v>470</v>
      </c>
      <c r="O48" s="13" t="s">
        <v>471</v>
      </c>
      <c r="P48" s="14">
        <f t="shared" si="11"/>
        <v>6</v>
      </c>
      <c r="Q48" s="14" t="e">
        <f t="shared" si="12"/>
        <v>#VALUE!</v>
      </c>
      <c r="R48" s="14">
        <f t="shared" si="13"/>
        <v>9</v>
      </c>
      <c r="S48" s="14" t="e">
        <f t="shared" si="14"/>
        <v>#VALUE!</v>
      </c>
      <c r="T48" s="14" t="e">
        <f t="shared" si="15"/>
        <v>#VALUE!</v>
      </c>
      <c r="U48" s="14">
        <f t="shared" si="16"/>
        <v>10</v>
      </c>
      <c r="V48" s="14">
        <f t="shared" si="17"/>
        <v>30</v>
      </c>
      <c r="W48" s="14">
        <f t="shared" si="18"/>
        <v>3</v>
      </c>
      <c r="X48" s="14">
        <f t="shared" si="19"/>
        <v>7</v>
      </c>
      <c r="Y48" s="14">
        <f t="shared" si="20"/>
        <v>5</v>
      </c>
      <c r="Z48" s="14">
        <f t="shared" si="21"/>
        <v>57</v>
      </c>
      <c r="AA48" s="14" t="e">
        <f>IF(RIGHT(#REF!,2)&lt;&gt;0,VALUE(RIGHT(#REF!,2)),0)</f>
        <v>#REF!</v>
      </c>
      <c r="AB48" s="14"/>
      <c r="AC48" s="14"/>
      <c r="AD48" s="14"/>
      <c r="AE48" s="3">
        <v>0</v>
      </c>
    </row>
    <row r="49" spans="1:31" ht="62.25" customHeight="1">
      <c r="A49" s="9" t="s">
        <v>296</v>
      </c>
      <c r="B49" s="9" t="s">
        <v>421</v>
      </c>
      <c r="C49" s="9" t="s">
        <v>472</v>
      </c>
      <c r="D49" s="9" t="s">
        <v>473</v>
      </c>
      <c r="E49" s="9"/>
      <c r="F49" s="9" t="s">
        <v>325</v>
      </c>
      <c r="G49" s="9" t="s">
        <v>326</v>
      </c>
      <c r="H49" s="9" t="s">
        <v>320</v>
      </c>
      <c r="I49" s="10" t="s">
        <v>303</v>
      </c>
      <c r="J49" s="9" t="s">
        <v>304</v>
      </c>
      <c r="K49" s="11">
        <v>37057</v>
      </c>
      <c r="L49" s="12"/>
      <c r="M49" s="12" t="s">
        <v>474</v>
      </c>
      <c r="N49" s="18" t="s">
        <v>475</v>
      </c>
      <c r="O49" s="13" t="s">
        <v>476</v>
      </c>
      <c r="P49" s="14">
        <f t="shared" si="11"/>
        <v>6</v>
      </c>
      <c r="Q49" s="14" t="e">
        <f t="shared" si="12"/>
        <v>#VALUE!</v>
      </c>
      <c r="R49" s="14">
        <f t="shared" si="13"/>
        <v>4</v>
      </c>
      <c r="S49" s="14" t="e">
        <f t="shared" si="14"/>
        <v>#VALUE!</v>
      </c>
      <c r="T49" s="14" t="e">
        <f t="shared" si="15"/>
        <v>#VALUE!</v>
      </c>
      <c r="U49" s="14" t="e">
        <f t="shared" si="16"/>
        <v>#VALUE!</v>
      </c>
      <c r="V49" s="14" t="e">
        <f t="shared" si="17"/>
        <v>#VALUE!</v>
      </c>
      <c r="W49" s="14" t="e">
        <f t="shared" si="18"/>
        <v>#VALUE!</v>
      </c>
      <c r="X49" s="14">
        <f t="shared" si="19"/>
        <v>7</v>
      </c>
      <c r="Y49" s="14">
        <f t="shared" si="20"/>
        <v>1</v>
      </c>
      <c r="Z49" s="14">
        <f t="shared" si="21"/>
        <v>57</v>
      </c>
      <c r="AA49" s="14" t="e">
        <f>IF(RIGHT(#REF!,2)&lt;&gt;0,VALUE(RIGHT(#REF!,2)),0)</f>
        <v>#REF!</v>
      </c>
      <c r="AB49" s="14"/>
      <c r="AC49" s="14"/>
      <c r="AD49" s="14"/>
      <c r="AE49" s="3">
        <v>0</v>
      </c>
    </row>
    <row r="50" spans="1:31" ht="53.25" customHeight="1">
      <c r="A50" s="9" t="s">
        <v>296</v>
      </c>
      <c r="B50" s="9" t="s">
        <v>421</v>
      </c>
      <c r="C50" s="9" t="s">
        <v>298</v>
      </c>
      <c r="D50" s="9" t="s">
        <v>299</v>
      </c>
      <c r="E50" s="9"/>
      <c r="F50" s="9" t="s">
        <v>325</v>
      </c>
      <c r="G50" s="9" t="s">
        <v>326</v>
      </c>
      <c r="H50" s="9" t="s">
        <v>302</v>
      </c>
      <c r="I50" s="10" t="s">
        <v>303</v>
      </c>
      <c r="J50" s="9" t="s">
        <v>304</v>
      </c>
      <c r="K50" s="11">
        <v>37057</v>
      </c>
      <c r="L50" s="12"/>
      <c r="M50" s="12" t="s">
        <v>477</v>
      </c>
      <c r="N50" s="12" t="s">
        <v>478</v>
      </c>
      <c r="O50" s="13" t="s">
        <v>480</v>
      </c>
      <c r="P50" s="14">
        <f t="shared" si="11"/>
        <v>6</v>
      </c>
      <c r="Q50" s="14" t="e">
        <f t="shared" si="12"/>
        <v>#VALUE!</v>
      </c>
      <c r="R50" s="14">
        <f t="shared" si="13"/>
        <v>9</v>
      </c>
      <c r="S50" s="14" t="e">
        <f t="shared" si="14"/>
        <v>#VALUE!</v>
      </c>
      <c r="T50" s="14" t="e">
        <f t="shared" si="15"/>
        <v>#VALUE!</v>
      </c>
      <c r="U50" s="14" t="e">
        <f t="shared" si="16"/>
        <v>#VALUE!</v>
      </c>
      <c r="V50" s="14" t="e">
        <f t="shared" si="17"/>
        <v>#VALUE!</v>
      </c>
      <c r="W50" s="14">
        <f t="shared" si="18"/>
        <v>3</v>
      </c>
      <c r="X50" s="14">
        <f t="shared" si="19"/>
        <v>7</v>
      </c>
      <c r="Y50" s="14">
        <f t="shared" si="20"/>
        <v>1</v>
      </c>
      <c r="Z50" s="14">
        <f t="shared" si="21"/>
        <v>57</v>
      </c>
      <c r="AA50" s="14" t="e">
        <f>IF(RIGHT(#REF!,2)&lt;&gt;0,VALUE(RIGHT(#REF!,2)),0)</f>
        <v>#REF!</v>
      </c>
      <c r="AB50" s="14"/>
      <c r="AC50" s="14"/>
      <c r="AD50" s="14"/>
      <c r="AE50" s="3">
        <v>0</v>
      </c>
    </row>
    <row r="51" spans="1:31" ht="52.5" customHeight="1">
      <c r="A51" s="9" t="s">
        <v>296</v>
      </c>
      <c r="B51" s="9" t="s">
        <v>308</v>
      </c>
      <c r="C51" s="9" t="s">
        <v>298</v>
      </c>
      <c r="D51" s="9" t="s">
        <v>299</v>
      </c>
      <c r="E51" s="9"/>
      <c r="F51" s="9" t="s">
        <v>431</v>
      </c>
      <c r="G51" s="9" t="s">
        <v>432</v>
      </c>
      <c r="H51" s="9" t="s">
        <v>302</v>
      </c>
      <c r="I51" s="10" t="s">
        <v>303</v>
      </c>
      <c r="J51" s="9" t="s">
        <v>304</v>
      </c>
      <c r="K51" s="11">
        <v>37057</v>
      </c>
      <c r="L51" s="12"/>
      <c r="M51" s="12" t="s">
        <v>481</v>
      </c>
      <c r="N51" s="12" t="s">
        <v>482</v>
      </c>
      <c r="O51" s="13" t="s">
        <v>483</v>
      </c>
      <c r="P51" s="14">
        <f t="shared" si="11"/>
        <v>6</v>
      </c>
      <c r="Q51" s="14">
        <f t="shared" si="12"/>
        <v>3</v>
      </c>
      <c r="R51" s="14">
        <f t="shared" si="13"/>
        <v>9</v>
      </c>
      <c r="S51" s="14" t="e">
        <f t="shared" si="14"/>
        <v>#VALUE!</v>
      </c>
      <c r="T51" s="14" t="e">
        <f t="shared" si="15"/>
        <v>#VALUE!</v>
      </c>
      <c r="U51" s="14">
        <f t="shared" si="16"/>
        <v>10</v>
      </c>
      <c r="V51" s="14">
        <f t="shared" si="17"/>
        <v>30</v>
      </c>
      <c r="W51" s="14">
        <f t="shared" si="18"/>
        <v>3</v>
      </c>
      <c r="X51" s="14">
        <f t="shared" si="19"/>
        <v>7</v>
      </c>
      <c r="Y51" s="14">
        <f t="shared" si="20"/>
        <v>1</v>
      </c>
      <c r="Z51" s="14">
        <f t="shared" si="21"/>
        <v>57</v>
      </c>
      <c r="AA51" s="14" t="e">
        <f>IF(RIGHT(#REF!,2)&lt;&gt;0,VALUE(RIGHT(#REF!,2)),0)</f>
        <v>#REF!</v>
      </c>
      <c r="AB51" s="14"/>
      <c r="AC51" s="14"/>
      <c r="AD51" s="14"/>
      <c r="AE51" s="3">
        <v>0</v>
      </c>
    </row>
    <row r="52" spans="1:31" ht="61.5" customHeight="1">
      <c r="A52" s="9" t="s">
        <v>296</v>
      </c>
      <c r="B52" s="9" t="s">
        <v>308</v>
      </c>
      <c r="C52" s="9" t="s">
        <v>298</v>
      </c>
      <c r="D52" s="9" t="s">
        <v>299</v>
      </c>
      <c r="E52" s="9"/>
      <c r="F52" s="9" t="s">
        <v>431</v>
      </c>
      <c r="G52" s="9" t="s">
        <v>432</v>
      </c>
      <c r="H52" s="9" t="s">
        <v>302</v>
      </c>
      <c r="I52" s="10" t="s">
        <v>303</v>
      </c>
      <c r="J52" s="9" t="s">
        <v>316</v>
      </c>
      <c r="K52" s="11">
        <v>37057</v>
      </c>
      <c r="L52" s="12"/>
      <c r="M52" s="12" t="s">
        <v>484</v>
      </c>
      <c r="N52" s="12" t="s">
        <v>485</v>
      </c>
      <c r="O52" s="13" t="s">
        <v>486</v>
      </c>
      <c r="P52" s="14">
        <f t="shared" si="11"/>
        <v>6</v>
      </c>
      <c r="Q52" s="14">
        <f t="shared" si="12"/>
        <v>3</v>
      </c>
      <c r="R52" s="14">
        <f t="shared" si="13"/>
        <v>9</v>
      </c>
      <c r="S52" s="14" t="e">
        <f t="shared" si="14"/>
        <v>#VALUE!</v>
      </c>
      <c r="T52" s="14" t="e">
        <f t="shared" si="15"/>
        <v>#VALUE!</v>
      </c>
      <c r="U52" s="14">
        <f t="shared" si="16"/>
        <v>10</v>
      </c>
      <c r="V52" s="14">
        <f t="shared" si="17"/>
        <v>30</v>
      </c>
      <c r="W52" s="14">
        <f t="shared" si="18"/>
        <v>3</v>
      </c>
      <c r="X52" s="14">
        <f t="shared" si="19"/>
        <v>7</v>
      </c>
      <c r="Y52" s="14">
        <f t="shared" si="20"/>
        <v>5</v>
      </c>
      <c r="Z52" s="14">
        <f t="shared" si="21"/>
        <v>57</v>
      </c>
      <c r="AA52" s="14" t="e">
        <f>IF(RIGHT(#REF!,2)&lt;&gt;0,VALUE(RIGHT(#REF!,2)),0)</f>
        <v>#REF!</v>
      </c>
      <c r="AB52" s="14"/>
      <c r="AC52" s="14"/>
      <c r="AD52" s="14"/>
      <c r="AE52" s="3">
        <v>0</v>
      </c>
    </row>
    <row r="53" spans="1:31" ht="75.75">
      <c r="A53" s="9" t="s">
        <v>296</v>
      </c>
      <c r="B53" s="9" t="s">
        <v>308</v>
      </c>
      <c r="C53" s="9" t="s">
        <v>298</v>
      </c>
      <c r="D53" s="9" t="s">
        <v>299</v>
      </c>
      <c r="E53" s="9"/>
      <c r="F53" s="9" t="s">
        <v>325</v>
      </c>
      <c r="G53" s="9" t="s">
        <v>326</v>
      </c>
      <c r="H53" s="9" t="s">
        <v>302</v>
      </c>
      <c r="I53" s="10" t="s">
        <v>303</v>
      </c>
      <c r="J53" s="9" t="s">
        <v>316</v>
      </c>
      <c r="K53" s="11">
        <v>37060</v>
      </c>
      <c r="L53" s="12"/>
      <c r="M53" s="12" t="s">
        <v>487</v>
      </c>
      <c r="N53" s="12" t="s">
        <v>488</v>
      </c>
      <c r="O53" s="13" t="s">
        <v>489</v>
      </c>
      <c r="P53" s="14">
        <f t="shared" si="11"/>
        <v>6</v>
      </c>
      <c r="Q53" s="14">
        <f t="shared" si="12"/>
        <v>3</v>
      </c>
      <c r="R53" s="14">
        <f t="shared" si="13"/>
        <v>9</v>
      </c>
      <c r="S53" s="14" t="e">
        <f t="shared" si="14"/>
        <v>#VALUE!</v>
      </c>
      <c r="T53" s="14" t="e">
        <f t="shared" si="15"/>
        <v>#VALUE!</v>
      </c>
      <c r="U53" s="14" t="e">
        <f t="shared" si="16"/>
        <v>#VALUE!</v>
      </c>
      <c r="V53" s="14" t="e">
        <f t="shared" si="17"/>
        <v>#VALUE!</v>
      </c>
      <c r="W53" s="14">
        <f t="shared" si="18"/>
        <v>3</v>
      </c>
      <c r="X53" s="14">
        <f t="shared" si="19"/>
        <v>7</v>
      </c>
      <c r="Y53" s="14">
        <f t="shared" si="20"/>
        <v>5</v>
      </c>
      <c r="Z53" s="14">
        <f t="shared" si="21"/>
        <v>60</v>
      </c>
      <c r="AA53" s="14" t="e">
        <f>IF(RIGHT(#REF!,2)&lt;&gt;0,VALUE(RIGHT(#REF!,2)),0)</f>
        <v>#REF!</v>
      </c>
      <c r="AB53" s="14"/>
      <c r="AC53" s="14"/>
      <c r="AD53" s="14"/>
      <c r="AE53" s="3">
        <v>0</v>
      </c>
    </row>
    <row r="54" spans="1:31" ht="62.25" customHeight="1">
      <c r="A54" s="9" t="s">
        <v>296</v>
      </c>
      <c r="B54" s="9" t="s">
        <v>308</v>
      </c>
      <c r="C54" s="9" t="s">
        <v>298</v>
      </c>
      <c r="D54" s="9" t="s">
        <v>299</v>
      </c>
      <c r="E54" s="9"/>
      <c r="F54" s="9" t="s">
        <v>325</v>
      </c>
      <c r="G54" s="9" t="s">
        <v>326</v>
      </c>
      <c r="H54" s="9" t="s">
        <v>302</v>
      </c>
      <c r="I54" s="10" t="s">
        <v>303</v>
      </c>
      <c r="J54" s="9" t="s">
        <v>316</v>
      </c>
      <c r="K54" s="11">
        <v>37060</v>
      </c>
      <c r="L54" s="12" t="s">
        <v>490</v>
      </c>
      <c r="M54" s="12" t="s">
        <v>491</v>
      </c>
      <c r="N54" s="12" t="s">
        <v>492</v>
      </c>
      <c r="O54" s="13" t="s">
        <v>493</v>
      </c>
      <c r="P54" s="14">
        <f t="shared" si="11"/>
        <v>6</v>
      </c>
      <c r="Q54" s="14">
        <f t="shared" si="12"/>
        <v>3</v>
      </c>
      <c r="R54" s="14">
        <f t="shared" si="13"/>
        <v>9</v>
      </c>
      <c r="S54" s="14" t="e">
        <f t="shared" si="14"/>
        <v>#VALUE!</v>
      </c>
      <c r="T54" s="14" t="e">
        <f t="shared" si="15"/>
        <v>#VALUE!</v>
      </c>
      <c r="U54" s="14" t="e">
        <f t="shared" si="16"/>
        <v>#VALUE!</v>
      </c>
      <c r="V54" s="14" t="e">
        <f t="shared" si="17"/>
        <v>#VALUE!</v>
      </c>
      <c r="W54" s="14">
        <f t="shared" si="18"/>
        <v>3</v>
      </c>
      <c r="X54" s="14">
        <f t="shared" si="19"/>
        <v>7</v>
      </c>
      <c r="Y54" s="14">
        <f t="shared" si="20"/>
        <v>5</v>
      </c>
      <c r="Z54" s="14">
        <f t="shared" si="21"/>
        <v>60</v>
      </c>
      <c r="AA54" s="14" t="e">
        <f>IF(RIGHT(#REF!,2)&lt;&gt;0,VALUE(RIGHT(#REF!,2)),0)</f>
        <v>#REF!</v>
      </c>
      <c r="AB54" s="14"/>
      <c r="AC54" s="14"/>
      <c r="AD54" s="14"/>
      <c r="AE54" s="3">
        <v>0</v>
      </c>
    </row>
    <row r="55" spans="1:31" ht="53.25" customHeight="1">
      <c r="A55" s="9" t="s">
        <v>296</v>
      </c>
      <c r="B55" s="9" t="s">
        <v>501</v>
      </c>
      <c r="C55" s="9" t="s">
        <v>298</v>
      </c>
      <c r="D55" s="9" t="s">
        <v>299</v>
      </c>
      <c r="E55" s="9"/>
      <c r="F55" s="9" t="s">
        <v>325</v>
      </c>
      <c r="G55" s="9" t="s">
        <v>326</v>
      </c>
      <c r="H55" s="9" t="s">
        <v>302</v>
      </c>
      <c r="I55" s="10" t="s">
        <v>303</v>
      </c>
      <c r="J55" s="9" t="s">
        <v>316</v>
      </c>
      <c r="K55" s="11">
        <v>37060</v>
      </c>
      <c r="L55" s="12"/>
      <c r="M55" s="12" t="s">
        <v>500</v>
      </c>
      <c r="N55" s="12" t="s">
        <v>502</v>
      </c>
      <c r="O55" s="13" t="s">
        <v>499</v>
      </c>
      <c r="P55" s="14">
        <f t="shared" si="11"/>
        <v>6</v>
      </c>
      <c r="Q55" s="14" t="e">
        <f t="shared" si="12"/>
        <v>#VALUE!</v>
      </c>
      <c r="R55" s="14">
        <f t="shared" si="13"/>
        <v>9</v>
      </c>
      <c r="S55" s="14" t="e">
        <f t="shared" si="14"/>
        <v>#VALUE!</v>
      </c>
      <c r="T55" s="14" t="e">
        <f t="shared" si="15"/>
        <v>#VALUE!</v>
      </c>
      <c r="U55" s="14" t="e">
        <f t="shared" si="16"/>
        <v>#VALUE!</v>
      </c>
      <c r="V55" s="14" t="e">
        <f t="shared" si="17"/>
        <v>#VALUE!</v>
      </c>
      <c r="W55" s="14">
        <f t="shared" si="18"/>
        <v>3</v>
      </c>
      <c r="X55" s="14">
        <f t="shared" si="19"/>
        <v>7</v>
      </c>
      <c r="Y55" s="14">
        <f t="shared" si="20"/>
        <v>5</v>
      </c>
      <c r="Z55" s="14">
        <f t="shared" si="21"/>
        <v>60</v>
      </c>
      <c r="AA55" s="14" t="e">
        <f>IF(RIGHT(#REF!,2)&lt;&gt;0,VALUE(RIGHT(#REF!,2)),0)</f>
        <v>#REF!</v>
      </c>
      <c r="AB55" s="14"/>
      <c r="AC55" s="14"/>
      <c r="AD55" s="14"/>
      <c r="AE55" s="3">
        <v>0</v>
      </c>
    </row>
    <row r="56" spans="1:31" ht="45" customHeight="1">
      <c r="A56" s="9" t="s">
        <v>296</v>
      </c>
      <c r="B56" s="9" t="s">
        <v>421</v>
      </c>
      <c r="C56" s="9" t="s">
        <v>298</v>
      </c>
      <c r="D56" s="9" t="s">
        <v>299</v>
      </c>
      <c r="E56" s="9"/>
      <c r="F56" s="9" t="s">
        <v>325</v>
      </c>
      <c r="G56" s="9" t="s">
        <v>326</v>
      </c>
      <c r="H56" s="9" t="s">
        <v>302</v>
      </c>
      <c r="I56" s="10" t="s">
        <v>303</v>
      </c>
      <c r="J56" s="9" t="s">
        <v>304</v>
      </c>
      <c r="K56" s="11">
        <v>37060</v>
      </c>
      <c r="L56" s="12"/>
      <c r="M56" s="12" t="s">
        <v>504</v>
      </c>
      <c r="N56" s="12" t="s">
        <v>505</v>
      </c>
      <c r="O56" s="13" t="s">
        <v>503</v>
      </c>
      <c r="P56" s="14">
        <f t="shared" si="11"/>
        <v>6</v>
      </c>
      <c r="Q56" s="14" t="e">
        <f t="shared" si="12"/>
        <v>#VALUE!</v>
      </c>
      <c r="R56" s="14">
        <f t="shared" si="13"/>
        <v>9</v>
      </c>
      <c r="S56" s="14" t="e">
        <f t="shared" si="14"/>
        <v>#VALUE!</v>
      </c>
      <c r="T56" s="14" t="e">
        <f t="shared" si="15"/>
        <v>#VALUE!</v>
      </c>
      <c r="U56" s="14" t="e">
        <f t="shared" si="16"/>
        <v>#VALUE!</v>
      </c>
      <c r="V56" s="14" t="e">
        <f t="shared" si="17"/>
        <v>#VALUE!</v>
      </c>
      <c r="W56" s="14">
        <f t="shared" si="18"/>
        <v>3</v>
      </c>
      <c r="X56" s="14">
        <f t="shared" si="19"/>
        <v>7</v>
      </c>
      <c r="Y56" s="14">
        <f t="shared" si="20"/>
        <v>1</v>
      </c>
      <c r="Z56" s="14">
        <f t="shared" si="21"/>
        <v>60</v>
      </c>
      <c r="AA56" s="14" t="e">
        <f>IF(RIGHT(#REF!,2)&lt;&gt;0,VALUE(RIGHT(#REF!,2)),0)</f>
        <v>#REF!</v>
      </c>
      <c r="AB56" s="14"/>
      <c r="AC56" s="14"/>
      <c r="AD56" s="14"/>
      <c r="AE56" s="3">
        <v>0</v>
      </c>
    </row>
    <row r="57" spans="1:31" ht="45" customHeight="1">
      <c r="A57" s="9" t="s">
        <v>296</v>
      </c>
      <c r="B57" s="9" t="s">
        <v>421</v>
      </c>
      <c r="C57" s="9" t="s">
        <v>298</v>
      </c>
      <c r="D57" s="9" t="s">
        <v>299</v>
      </c>
      <c r="E57" s="9"/>
      <c r="F57" s="9" t="s">
        <v>325</v>
      </c>
      <c r="G57" s="9" t="s">
        <v>326</v>
      </c>
      <c r="H57" s="9" t="s">
        <v>302</v>
      </c>
      <c r="I57" s="10" t="s">
        <v>303</v>
      </c>
      <c r="J57" s="9" t="s">
        <v>304</v>
      </c>
      <c r="K57" s="11">
        <v>37060</v>
      </c>
      <c r="L57" s="12"/>
      <c r="M57" s="12" t="s">
        <v>506</v>
      </c>
      <c r="N57" s="12" t="s">
        <v>507</v>
      </c>
      <c r="O57" s="13" t="s">
        <v>471</v>
      </c>
      <c r="P57" s="14">
        <f t="shared" si="11"/>
        <v>6</v>
      </c>
      <c r="Q57" s="14" t="e">
        <f t="shared" si="12"/>
        <v>#VALUE!</v>
      </c>
      <c r="R57" s="14">
        <f t="shared" si="13"/>
        <v>9</v>
      </c>
      <c r="S57" s="14" t="e">
        <f t="shared" si="14"/>
        <v>#VALUE!</v>
      </c>
      <c r="T57" s="14" t="e">
        <f t="shared" si="15"/>
        <v>#VALUE!</v>
      </c>
      <c r="U57" s="14" t="e">
        <f t="shared" si="16"/>
        <v>#VALUE!</v>
      </c>
      <c r="V57" s="14" t="e">
        <f t="shared" si="17"/>
        <v>#VALUE!</v>
      </c>
      <c r="W57" s="14">
        <f t="shared" si="18"/>
        <v>3</v>
      </c>
      <c r="X57" s="14">
        <f t="shared" si="19"/>
        <v>7</v>
      </c>
      <c r="Y57" s="14">
        <f t="shared" si="20"/>
        <v>1</v>
      </c>
      <c r="Z57" s="14">
        <f t="shared" si="21"/>
        <v>60</v>
      </c>
      <c r="AA57" s="14" t="e">
        <f>IF(RIGHT(#REF!,2)&lt;&gt;0,VALUE(RIGHT(#REF!,2)),0)</f>
        <v>#REF!</v>
      </c>
      <c r="AB57" s="14"/>
      <c r="AC57" s="14"/>
      <c r="AD57" s="14"/>
      <c r="AE57" s="3">
        <v>0</v>
      </c>
    </row>
    <row r="58" spans="1:31" ht="45" customHeight="1">
      <c r="A58" s="9" t="s">
        <v>296</v>
      </c>
      <c r="B58" s="9" t="s">
        <v>421</v>
      </c>
      <c r="C58" s="9" t="s">
        <v>298</v>
      </c>
      <c r="D58" s="9" t="s">
        <v>299</v>
      </c>
      <c r="E58" s="9"/>
      <c r="F58" s="9" t="s">
        <v>325</v>
      </c>
      <c r="G58" s="9" t="s">
        <v>326</v>
      </c>
      <c r="H58" s="9" t="s">
        <v>302</v>
      </c>
      <c r="I58" s="10" t="s">
        <v>303</v>
      </c>
      <c r="J58" s="9" t="s">
        <v>316</v>
      </c>
      <c r="K58" s="11">
        <v>37060</v>
      </c>
      <c r="L58" s="12"/>
      <c r="M58" s="12" t="s">
        <v>510</v>
      </c>
      <c r="N58" s="12" t="s">
        <v>509</v>
      </c>
      <c r="O58" s="13" t="s">
        <v>508</v>
      </c>
      <c r="P58" s="14">
        <f t="shared" si="11"/>
        <v>6</v>
      </c>
      <c r="Q58" s="14" t="e">
        <f t="shared" si="12"/>
        <v>#VALUE!</v>
      </c>
      <c r="R58" s="14">
        <f t="shared" si="13"/>
        <v>9</v>
      </c>
      <c r="S58" s="14" t="e">
        <f t="shared" si="14"/>
        <v>#VALUE!</v>
      </c>
      <c r="T58" s="14" t="e">
        <f t="shared" si="15"/>
        <v>#VALUE!</v>
      </c>
      <c r="U58" s="14" t="e">
        <f t="shared" si="16"/>
        <v>#VALUE!</v>
      </c>
      <c r="V58" s="14" t="e">
        <f t="shared" si="17"/>
        <v>#VALUE!</v>
      </c>
      <c r="W58" s="14">
        <f t="shared" si="18"/>
        <v>3</v>
      </c>
      <c r="X58" s="14">
        <f t="shared" si="19"/>
        <v>7</v>
      </c>
      <c r="Y58" s="14">
        <f t="shared" si="20"/>
        <v>5</v>
      </c>
      <c r="Z58" s="14">
        <f t="shared" si="21"/>
        <v>60</v>
      </c>
      <c r="AA58" s="14" t="e">
        <f>IF(RIGHT(#REF!,2)&lt;&gt;0,VALUE(RIGHT(#REF!,2)),0)</f>
        <v>#REF!</v>
      </c>
      <c r="AB58" s="14"/>
      <c r="AC58" s="14"/>
      <c r="AD58" s="14"/>
      <c r="AE58" s="3">
        <v>0</v>
      </c>
    </row>
    <row r="59" spans="1:31" ht="62.25" customHeight="1">
      <c r="A59" s="9" t="s">
        <v>296</v>
      </c>
      <c r="B59" s="9" t="s">
        <v>421</v>
      </c>
      <c r="C59" s="9" t="s">
        <v>298</v>
      </c>
      <c r="D59" s="9" t="s">
        <v>299</v>
      </c>
      <c r="E59" s="9"/>
      <c r="F59" s="9" t="s">
        <v>325</v>
      </c>
      <c r="G59" s="9" t="s">
        <v>326</v>
      </c>
      <c r="H59" s="9" t="s">
        <v>302</v>
      </c>
      <c r="I59" s="10" t="s">
        <v>303</v>
      </c>
      <c r="J59" s="9" t="s">
        <v>316</v>
      </c>
      <c r="K59" s="11">
        <v>37061</v>
      </c>
      <c r="L59" s="12"/>
      <c r="M59" s="12" t="s">
        <v>512</v>
      </c>
      <c r="N59" s="12" t="s">
        <v>513</v>
      </c>
      <c r="O59" s="13" t="s">
        <v>511</v>
      </c>
      <c r="P59" s="14">
        <f t="shared" si="11"/>
        <v>6</v>
      </c>
      <c r="Q59" s="14" t="e">
        <f t="shared" si="12"/>
        <v>#VALUE!</v>
      </c>
      <c r="R59" s="14">
        <f t="shared" si="13"/>
        <v>9</v>
      </c>
      <c r="S59" s="14" t="e">
        <f t="shared" si="14"/>
        <v>#VALUE!</v>
      </c>
      <c r="T59" s="14" t="e">
        <f t="shared" si="15"/>
        <v>#VALUE!</v>
      </c>
      <c r="U59" s="14" t="e">
        <f t="shared" si="16"/>
        <v>#VALUE!</v>
      </c>
      <c r="V59" s="14" t="e">
        <f t="shared" si="17"/>
        <v>#VALUE!</v>
      </c>
      <c r="W59" s="14">
        <f t="shared" si="18"/>
        <v>3</v>
      </c>
      <c r="X59" s="14">
        <f t="shared" si="19"/>
        <v>7</v>
      </c>
      <c r="Y59" s="14">
        <f t="shared" si="20"/>
        <v>5</v>
      </c>
      <c r="Z59" s="14">
        <f t="shared" si="21"/>
        <v>61</v>
      </c>
      <c r="AA59" s="14" t="e">
        <f>IF(RIGHT(#REF!,2)&lt;&gt;0,VALUE(RIGHT(#REF!,2)),0)</f>
        <v>#REF!</v>
      </c>
      <c r="AB59" s="14"/>
      <c r="AC59" s="14"/>
      <c r="AD59" s="14"/>
      <c r="AE59" s="3">
        <v>0</v>
      </c>
    </row>
    <row r="60" spans="1:31" ht="117">
      <c r="A60" s="9" t="s">
        <v>296</v>
      </c>
      <c r="B60" s="9" t="s">
        <v>421</v>
      </c>
      <c r="C60" s="9" t="s">
        <v>298</v>
      </c>
      <c r="D60" s="9" t="s">
        <v>299</v>
      </c>
      <c r="E60" s="9"/>
      <c r="F60" s="9" t="s">
        <v>431</v>
      </c>
      <c r="G60" s="9" t="s">
        <v>432</v>
      </c>
      <c r="H60" s="9" t="s">
        <v>302</v>
      </c>
      <c r="I60" s="10" t="s">
        <v>303</v>
      </c>
      <c r="J60" s="9" t="s">
        <v>517</v>
      </c>
      <c r="K60" s="11">
        <v>37061</v>
      </c>
      <c r="L60" s="12"/>
      <c r="M60" s="12" t="s">
        <v>516</v>
      </c>
      <c r="N60" s="32" t="s">
        <v>514</v>
      </c>
      <c r="O60" s="13" t="s">
        <v>515</v>
      </c>
      <c r="P60" s="14">
        <f t="shared" si="11"/>
        <v>6</v>
      </c>
      <c r="Q60" s="14" t="e">
        <f t="shared" si="12"/>
        <v>#VALUE!</v>
      </c>
      <c r="R60" s="14">
        <f t="shared" si="13"/>
        <v>9</v>
      </c>
      <c r="S60" s="14" t="e">
        <f t="shared" si="14"/>
        <v>#VALUE!</v>
      </c>
      <c r="T60" s="14" t="e">
        <f t="shared" si="15"/>
        <v>#VALUE!</v>
      </c>
      <c r="U60" s="14">
        <f t="shared" si="16"/>
        <v>10</v>
      </c>
      <c r="V60" s="14">
        <f t="shared" si="17"/>
        <v>30</v>
      </c>
      <c r="W60" s="14">
        <f t="shared" si="18"/>
        <v>3</v>
      </c>
      <c r="X60" s="14">
        <f t="shared" si="19"/>
        <v>7</v>
      </c>
      <c r="Y60" s="14">
        <f t="shared" si="20"/>
        <v>2</v>
      </c>
      <c r="Z60" s="14">
        <f t="shared" si="21"/>
        <v>61</v>
      </c>
      <c r="AA60" s="14" t="e">
        <f>IF(RIGHT(#REF!,2)&lt;&gt;0,VALUE(RIGHT(#REF!,2)),0)</f>
        <v>#REF!</v>
      </c>
      <c r="AB60" s="14"/>
      <c r="AC60" s="14"/>
      <c r="AD60" s="14"/>
      <c r="AE60" s="3">
        <v>0</v>
      </c>
    </row>
    <row r="61" spans="1:31" ht="48" customHeight="1">
      <c r="A61" s="9" t="s">
        <v>296</v>
      </c>
      <c r="B61" s="9" t="s">
        <v>421</v>
      </c>
      <c r="C61" s="9" t="s">
        <v>521</v>
      </c>
      <c r="D61" s="9" t="s">
        <v>299</v>
      </c>
      <c r="E61" s="9"/>
      <c r="F61" s="9" t="s">
        <v>431</v>
      </c>
      <c r="G61" s="9" t="s">
        <v>432</v>
      </c>
      <c r="H61" s="9" t="s">
        <v>320</v>
      </c>
      <c r="I61" s="10" t="s">
        <v>303</v>
      </c>
      <c r="J61" s="9" t="s">
        <v>304</v>
      </c>
      <c r="K61" s="11">
        <v>37061</v>
      </c>
      <c r="L61" s="12"/>
      <c r="M61" s="12" t="s">
        <v>519</v>
      </c>
      <c r="N61" s="12" t="s">
        <v>520</v>
      </c>
      <c r="O61" s="13" t="s">
        <v>518</v>
      </c>
      <c r="P61" s="14">
        <f t="shared" si="11"/>
        <v>6</v>
      </c>
      <c r="Q61" s="14" t="e">
        <f t="shared" si="12"/>
        <v>#VALUE!</v>
      </c>
      <c r="R61" s="14" t="e">
        <f t="shared" si="13"/>
        <v>#VALUE!</v>
      </c>
      <c r="S61" s="14" t="e">
        <f t="shared" si="14"/>
        <v>#VALUE!</v>
      </c>
      <c r="T61" s="14" t="e">
        <f t="shared" si="15"/>
        <v>#VALUE!</v>
      </c>
      <c r="U61" s="14">
        <f t="shared" si="16"/>
        <v>10</v>
      </c>
      <c r="V61" s="14">
        <f t="shared" si="17"/>
        <v>30</v>
      </c>
      <c r="W61" s="14" t="e">
        <f t="shared" si="18"/>
        <v>#VALUE!</v>
      </c>
      <c r="X61" s="14">
        <f t="shared" si="19"/>
        <v>7</v>
      </c>
      <c r="Y61" s="14">
        <f t="shared" si="20"/>
        <v>1</v>
      </c>
      <c r="Z61" s="14">
        <f t="shared" si="21"/>
        <v>61</v>
      </c>
      <c r="AA61" s="14" t="e">
        <f>IF(RIGHT(#REF!,2)&lt;&gt;0,VALUE(RIGHT(#REF!,2)),0)</f>
        <v>#REF!</v>
      </c>
      <c r="AB61" s="14"/>
      <c r="AC61" s="14"/>
      <c r="AD61" s="14"/>
      <c r="AE61" s="3">
        <v>0</v>
      </c>
    </row>
    <row r="62" spans="1:31" ht="54" customHeight="1">
      <c r="A62" s="9" t="s">
        <v>296</v>
      </c>
      <c r="B62" s="9" t="s">
        <v>421</v>
      </c>
      <c r="C62" s="9" t="s">
        <v>298</v>
      </c>
      <c r="D62" s="9" t="s">
        <v>299</v>
      </c>
      <c r="E62" s="9"/>
      <c r="F62" s="9" t="s">
        <v>431</v>
      </c>
      <c r="G62" s="9" t="s">
        <v>432</v>
      </c>
      <c r="H62" s="9" t="s">
        <v>320</v>
      </c>
      <c r="I62" s="10" t="s">
        <v>303</v>
      </c>
      <c r="J62" s="9" t="s">
        <v>304</v>
      </c>
      <c r="K62" s="11">
        <v>37061</v>
      </c>
      <c r="L62" s="12"/>
      <c r="M62" s="12" t="s">
        <v>523</v>
      </c>
      <c r="N62" s="12" t="s">
        <v>524</v>
      </c>
      <c r="O62" s="13" t="s">
        <v>522</v>
      </c>
      <c r="P62" s="14">
        <f t="shared" si="11"/>
        <v>6</v>
      </c>
      <c r="Q62" s="14" t="e">
        <f t="shared" si="12"/>
        <v>#VALUE!</v>
      </c>
      <c r="R62" s="14">
        <f t="shared" si="13"/>
        <v>9</v>
      </c>
      <c r="S62" s="14" t="e">
        <f t="shared" si="14"/>
        <v>#VALUE!</v>
      </c>
      <c r="T62" s="14" t="e">
        <f t="shared" si="15"/>
        <v>#VALUE!</v>
      </c>
      <c r="U62" s="14">
        <f t="shared" si="16"/>
        <v>10</v>
      </c>
      <c r="V62" s="14">
        <f t="shared" si="17"/>
        <v>30</v>
      </c>
      <c r="W62" s="14" t="e">
        <f t="shared" si="18"/>
        <v>#VALUE!</v>
      </c>
      <c r="X62" s="14">
        <f t="shared" si="19"/>
        <v>7</v>
      </c>
      <c r="Y62" s="14">
        <f t="shared" si="20"/>
        <v>1</v>
      </c>
      <c r="Z62" s="14">
        <f t="shared" si="21"/>
        <v>61</v>
      </c>
      <c r="AA62" s="14" t="e">
        <f>IF(RIGHT(#REF!,2)&lt;&gt;0,VALUE(RIGHT(#REF!,2)),0)</f>
        <v>#REF!</v>
      </c>
      <c r="AB62" s="14"/>
      <c r="AC62" s="14"/>
      <c r="AD62" s="14"/>
      <c r="AE62" s="3">
        <v>0</v>
      </c>
    </row>
    <row r="63" spans="1:31" ht="48.75" customHeight="1">
      <c r="A63" s="9" t="s">
        <v>296</v>
      </c>
      <c r="B63" s="9" t="s">
        <v>421</v>
      </c>
      <c r="C63" s="9" t="s">
        <v>298</v>
      </c>
      <c r="D63" s="9" t="s">
        <v>299</v>
      </c>
      <c r="E63" s="9"/>
      <c r="F63" s="9" t="s">
        <v>431</v>
      </c>
      <c r="G63" s="9" t="s">
        <v>432</v>
      </c>
      <c r="H63" s="9" t="s">
        <v>302</v>
      </c>
      <c r="I63" s="10" t="s">
        <v>303</v>
      </c>
      <c r="J63" s="9" t="s">
        <v>304</v>
      </c>
      <c r="K63" s="11">
        <v>37061</v>
      </c>
      <c r="L63" s="12"/>
      <c r="M63" s="12" t="s">
        <v>527</v>
      </c>
      <c r="N63" s="12" t="s">
        <v>526</v>
      </c>
      <c r="O63" s="13" t="s">
        <v>525</v>
      </c>
      <c r="P63" s="14">
        <f t="shared" si="11"/>
        <v>6</v>
      </c>
      <c r="Q63" s="14" t="e">
        <f t="shared" si="12"/>
        <v>#VALUE!</v>
      </c>
      <c r="R63" s="14">
        <f t="shared" si="13"/>
        <v>9</v>
      </c>
      <c r="S63" s="14" t="e">
        <f t="shared" si="14"/>
        <v>#VALUE!</v>
      </c>
      <c r="T63" s="14" t="e">
        <f t="shared" si="15"/>
        <v>#VALUE!</v>
      </c>
      <c r="U63" s="14">
        <f t="shared" si="16"/>
        <v>10</v>
      </c>
      <c r="V63" s="14">
        <f t="shared" si="17"/>
        <v>30</v>
      </c>
      <c r="W63" s="14">
        <f t="shared" si="18"/>
        <v>3</v>
      </c>
      <c r="X63" s="14">
        <f t="shared" si="19"/>
        <v>7</v>
      </c>
      <c r="Y63" s="14">
        <f t="shared" si="20"/>
        <v>1</v>
      </c>
      <c r="Z63" s="14">
        <f t="shared" si="21"/>
        <v>61</v>
      </c>
      <c r="AA63" s="14" t="e">
        <f>IF(RIGHT(#REF!,2)&lt;&gt;0,VALUE(RIGHT(#REF!,2)),0)</f>
        <v>#REF!</v>
      </c>
      <c r="AB63" s="14"/>
      <c r="AC63" s="14"/>
      <c r="AD63" s="14"/>
      <c r="AE63" s="3">
        <v>0</v>
      </c>
    </row>
    <row r="64" spans="1:31" ht="48.75" customHeight="1">
      <c r="A64" s="9" t="s">
        <v>296</v>
      </c>
      <c r="B64" s="9" t="s">
        <v>421</v>
      </c>
      <c r="C64" s="9" t="s">
        <v>298</v>
      </c>
      <c r="D64" s="9" t="s">
        <v>299</v>
      </c>
      <c r="E64" s="9"/>
      <c r="F64" s="9" t="s">
        <v>431</v>
      </c>
      <c r="G64" s="9" t="s">
        <v>432</v>
      </c>
      <c r="H64" s="9" t="s">
        <v>302</v>
      </c>
      <c r="I64" s="10" t="s">
        <v>303</v>
      </c>
      <c r="J64" s="9" t="s">
        <v>304</v>
      </c>
      <c r="K64" s="11">
        <v>37061</v>
      </c>
      <c r="L64" s="12"/>
      <c r="M64" s="12" t="s">
        <v>528</v>
      </c>
      <c r="N64" s="12" t="s">
        <v>532</v>
      </c>
      <c r="O64" s="13" t="s">
        <v>529</v>
      </c>
      <c r="P64" s="14">
        <f t="shared" si="11"/>
        <v>6</v>
      </c>
      <c r="Q64" s="14" t="e">
        <f t="shared" si="12"/>
        <v>#VALUE!</v>
      </c>
      <c r="R64" s="14">
        <f t="shared" si="13"/>
        <v>9</v>
      </c>
      <c r="S64" s="14" t="e">
        <f t="shared" si="14"/>
        <v>#VALUE!</v>
      </c>
      <c r="T64" s="14" t="e">
        <f t="shared" si="15"/>
        <v>#VALUE!</v>
      </c>
      <c r="U64" s="14">
        <f t="shared" si="16"/>
        <v>10</v>
      </c>
      <c r="V64" s="14">
        <f t="shared" si="17"/>
        <v>30</v>
      </c>
      <c r="W64" s="14">
        <f t="shared" si="18"/>
        <v>3</v>
      </c>
      <c r="X64" s="14">
        <f t="shared" si="19"/>
        <v>7</v>
      </c>
      <c r="Y64" s="14">
        <f t="shared" si="20"/>
        <v>1</v>
      </c>
      <c r="Z64" s="14">
        <f t="shared" si="21"/>
        <v>61</v>
      </c>
      <c r="AA64" s="14" t="e">
        <f>IF(RIGHT(#REF!,2)&lt;&gt;0,VALUE(RIGHT(#REF!,2)),0)</f>
        <v>#REF!</v>
      </c>
      <c r="AB64" s="14"/>
      <c r="AC64" s="14"/>
      <c r="AD64" s="14"/>
      <c r="AE64" s="3">
        <v>0</v>
      </c>
    </row>
    <row r="65" spans="1:31" ht="95.25" customHeight="1">
      <c r="A65" s="9" t="s">
        <v>296</v>
      </c>
      <c r="B65" s="9" t="s">
        <v>421</v>
      </c>
      <c r="C65" s="9" t="s">
        <v>298</v>
      </c>
      <c r="D65" s="9" t="s">
        <v>299</v>
      </c>
      <c r="E65" s="9"/>
      <c r="F65" s="9" t="s">
        <v>431</v>
      </c>
      <c r="G65" s="9" t="s">
        <v>432</v>
      </c>
      <c r="H65" s="9" t="s">
        <v>320</v>
      </c>
      <c r="I65" s="10" t="s">
        <v>303</v>
      </c>
      <c r="J65" s="9" t="s">
        <v>304</v>
      </c>
      <c r="K65" s="11">
        <v>37061</v>
      </c>
      <c r="L65" s="12"/>
      <c r="M65" s="12" t="s">
        <v>530</v>
      </c>
      <c r="N65" s="33" t="s">
        <v>531</v>
      </c>
      <c r="O65" s="13" t="s">
        <v>533</v>
      </c>
      <c r="P65" s="14">
        <f t="shared" si="11"/>
        <v>6</v>
      </c>
      <c r="Q65" s="14" t="e">
        <f t="shared" si="12"/>
        <v>#VALUE!</v>
      </c>
      <c r="R65" s="14">
        <f t="shared" si="13"/>
        <v>9</v>
      </c>
      <c r="S65" s="14" t="e">
        <f t="shared" si="14"/>
        <v>#VALUE!</v>
      </c>
      <c r="T65" s="14" t="e">
        <f t="shared" si="15"/>
        <v>#VALUE!</v>
      </c>
      <c r="U65" s="14">
        <f t="shared" si="16"/>
        <v>10</v>
      </c>
      <c r="V65" s="14">
        <f t="shared" si="17"/>
        <v>30</v>
      </c>
      <c r="W65" s="14" t="e">
        <f t="shared" si="18"/>
        <v>#VALUE!</v>
      </c>
      <c r="X65" s="14">
        <f t="shared" si="19"/>
        <v>7</v>
      </c>
      <c r="Y65" s="14">
        <f t="shared" si="20"/>
        <v>1</v>
      </c>
      <c r="Z65" s="14">
        <f t="shared" si="21"/>
        <v>61</v>
      </c>
      <c r="AA65" s="14" t="e">
        <f>IF(RIGHT(#REF!,2)&lt;&gt;0,VALUE(RIGHT(#REF!,2)),0)</f>
        <v>#REF!</v>
      </c>
      <c r="AB65" s="14"/>
      <c r="AC65" s="14"/>
      <c r="AD65" s="14"/>
      <c r="AE65" s="3">
        <v>0</v>
      </c>
    </row>
    <row r="66" spans="1:31" ht="45.75" customHeight="1">
      <c r="A66" s="9" t="s">
        <v>296</v>
      </c>
      <c r="B66" s="9" t="s">
        <v>308</v>
      </c>
      <c r="C66" s="9" t="s">
        <v>298</v>
      </c>
      <c r="D66" s="9" t="s">
        <v>299</v>
      </c>
      <c r="E66" s="9"/>
      <c r="F66" s="9" t="s">
        <v>431</v>
      </c>
      <c r="G66" s="9" t="s">
        <v>432</v>
      </c>
      <c r="H66" s="9" t="s">
        <v>302</v>
      </c>
      <c r="I66" s="10" t="s">
        <v>303</v>
      </c>
      <c r="J66" s="9" t="s">
        <v>304</v>
      </c>
      <c r="K66" s="11">
        <v>37061</v>
      </c>
      <c r="L66" s="12"/>
      <c r="M66" s="12" t="s">
        <v>535</v>
      </c>
      <c r="N66" s="12" t="s">
        <v>536</v>
      </c>
      <c r="O66" s="13" t="s">
        <v>534</v>
      </c>
      <c r="P66" s="14">
        <f t="shared" si="11"/>
        <v>6</v>
      </c>
      <c r="Q66" s="14">
        <f t="shared" si="12"/>
        <v>3</v>
      </c>
      <c r="R66" s="14">
        <f t="shared" si="13"/>
        <v>9</v>
      </c>
      <c r="S66" s="14" t="e">
        <f t="shared" si="14"/>
        <v>#VALUE!</v>
      </c>
      <c r="T66" s="14" t="e">
        <f t="shared" si="15"/>
        <v>#VALUE!</v>
      </c>
      <c r="U66" s="14">
        <f t="shared" si="16"/>
        <v>10</v>
      </c>
      <c r="V66" s="14">
        <f t="shared" si="17"/>
        <v>30</v>
      </c>
      <c r="W66" s="14">
        <f t="shared" si="18"/>
        <v>3</v>
      </c>
      <c r="X66" s="14">
        <f t="shared" si="19"/>
        <v>7</v>
      </c>
      <c r="Y66" s="14">
        <f t="shared" si="20"/>
        <v>1</v>
      </c>
      <c r="Z66" s="14">
        <f t="shared" si="21"/>
        <v>61</v>
      </c>
      <c r="AA66" s="14" t="e">
        <f>IF(RIGHT(#REF!,2)&lt;&gt;0,VALUE(RIGHT(#REF!,2)),0)</f>
        <v>#REF!</v>
      </c>
      <c r="AB66" s="14"/>
      <c r="AC66" s="14"/>
      <c r="AD66" s="14"/>
      <c r="AE66" s="3">
        <v>0</v>
      </c>
    </row>
    <row r="67" spans="1:31" ht="48" customHeight="1">
      <c r="A67" s="9" t="s">
        <v>296</v>
      </c>
      <c r="B67" s="9" t="s">
        <v>308</v>
      </c>
      <c r="C67" s="9" t="s">
        <v>298</v>
      </c>
      <c r="D67" s="9" t="s">
        <v>299</v>
      </c>
      <c r="E67" s="9"/>
      <c r="F67" s="9" t="s">
        <v>431</v>
      </c>
      <c r="G67" s="9" t="s">
        <v>432</v>
      </c>
      <c r="H67" s="9" t="s">
        <v>320</v>
      </c>
      <c r="I67" s="10" t="s">
        <v>303</v>
      </c>
      <c r="J67" s="9" t="s">
        <v>304</v>
      </c>
      <c r="K67" s="11">
        <v>37061</v>
      </c>
      <c r="L67" s="12"/>
      <c r="M67" s="12" t="s">
        <v>538</v>
      </c>
      <c r="N67" s="34" t="s">
        <v>539</v>
      </c>
      <c r="O67" s="13" t="s">
        <v>537</v>
      </c>
      <c r="P67" s="14">
        <f aca="true" t="shared" si="22" ref="P67:P80">IF(RIGHT(A67,2)&lt;&gt;0,VALUE(RIGHT(A67,2)),0)</f>
        <v>6</v>
      </c>
      <c r="Q67" s="14">
        <f aca="true" t="shared" si="23" ref="Q67:Q80">IF(RIGHT(B67,2)&lt;&gt;0,VALUE(RIGHT(B67,2)),0)</f>
        <v>3</v>
      </c>
      <c r="R67" s="14">
        <f aca="true" t="shared" si="24" ref="R67:R80">IF(RIGHT(C67,2)&lt;&gt;0,VALUE(RIGHT(C67,2)),0)</f>
        <v>9</v>
      </c>
      <c r="S67" s="14" t="e">
        <f aca="true" t="shared" si="25" ref="S67:S80">IF(RIGHT(D67,2)&lt;&gt;0,VALUE(RIGHT(D67,2)),0)</f>
        <v>#VALUE!</v>
      </c>
      <c r="T67" s="14" t="e">
        <f aca="true" t="shared" si="26" ref="T67:T80">IF(RIGHT(E67,2)&lt;&gt;0,VALUE(RIGHT(E67,2)),0)</f>
        <v>#VALUE!</v>
      </c>
      <c r="U67" s="14">
        <f aca="true" t="shared" si="27" ref="U67:U80">IF(RIGHT(F67,2)&lt;&gt;0,VALUE(RIGHT(F67,2)),0)</f>
        <v>10</v>
      </c>
      <c r="V67" s="14">
        <f aca="true" t="shared" si="28" ref="V67:V80">IF(RIGHT(G67,2)&lt;&gt;0,VALUE(RIGHT(G67,2)),0)</f>
        <v>30</v>
      </c>
      <c r="W67" s="14" t="e">
        <f aca="true" t="shared" si="29" ref="W67:W80">IF(RIGHT(H67,2)&lt;&gt;0,VALUE(RIGHT(H67,2)),0)</f>
        <v>#VALUE!</v>
      </c>
      <c r="X67" s="14">
        <f aca="true" t="shared" si="30" ref="X67:X80">IF(RIGHT(I67,2)&lt;&gt;0,VALUE(RIGHT(I67,2)),0)</f>
        <v>7</v>
      </c>
      <c r="Y67" s="14">
        <f aca="true" t="shared" si="31" ref="Y67:Y80">IF(RIGHT(J67,2)&lt;&gt;0,VALUE(RIGHT(J67,2)),0)</f>
        <v>1</v>
      </c>
      <c r="Z67" s="14">
        <f aca="true" t="shared" si="32" ref="Z67:Z80">IF(RIGHT(K67,2)&lt;&gt;0,VALUE(RIGHT(K67,2)),0)</f>
        <v>61</v>
      </c>
      <c r="AA67" s="14" t="e">
        <f>IF(RIGHT(#REF!,2)&lt;&gt;0,VALUE(RIGHT(#REF!,2)),0)</f>
        <v>#REF!</v>
      </c>
      <c r="AB67" s="14"/>
      <c r="AC67" s="14"/>
      <c r="AD67" s="14"/>
      <c r="AE67" s="3">
        <v>0</v>
      </c>
    </row>
    <row r="68" spans="1:31" ht="71.25" customHeight="1">
      <c r="A68" s="9" t="s">
        <v>296</v>
      </c>
      <c r="B68" s="9" t="s">
        <v>421</v>
      </c>
      <c r="C68" s="9" t="s">
        <v>298</v>
      </c>
      <c r="D68" s="9" t="s">
        <v>299</v>
      </c>
      <c r="E68" s="9"/>
      <c r="F68" s="9" t="s">
        <v>431</v>
      </c>
      <c r="G68" s="9" t="s">
        <v>432</v>
      </c>
      <c r="H68" s="9" t="s">
        <v>302</v>
      </c>
      <c r="I68" s="10" t="s">
        <v>303</v>
      </c>
      <c r="J68" s="9" t="s">
        <v>316</v>
      </c>
      <c r="K68" s="11">
        <v>37061</v>
      </c>
      <c r="L68" s="12"/>
      <c r="M68" s="12" t="s">
        <v>541</v>
      </c>
      <c r="N68" s="12" t="s">
        <v>542</v>
      </c>
      <c r="O68" s="13" t="s">
        <v>540</v>
      </c>
      <c r="P68" s="14">
        <f t="shared" si="22"/>
        <v>6</v>
      </c>
      <c r="Q68" s="14" t="e">
        <f t="shared" si="23"/>
        <v>#VALUE!</v>
      </c>
      <c r="R68" s="14">
        <f t="shared" si="24"/>
        <v>9</v>
      </c>
      <c r="S68" s="14" t="e">
        <f t="shared" si="25"/>
        <v>#VALUE!</v>
      </c>
      <c r="T68" s="14" t="e">
        <f t="shared" si="26"/>
        <v>#VALUE!</v>
      </c>
      <c r="U68" s="14">
        <f t="shared" si="27"/>
        <v>10</v>
      </c>
      <c r="V68" s="14">
        <f t="shared" si="28"/>
        <v>30</v>
      </c>
      <c r="W68" s="14">
        <f t="shared" si="29"/>
        <v>3</v>
      </c>
      <c r="X68" s="14">
        <f t="shared" si="30"/>
        <v>7</v>
      </c>
      <c r="Y68" s="14">
        <f t="shared" si="31"/>
        <v>5</v>
      </c>
      <c r="Z68" s="14">
        <f t="shared" si="32"/>
        <v>61</v>
      </c>
      <c r="AA68" s="14" t="e">
        <f>IF(RIGHT(#REF!,2)&lt;&gt;0,VALUE(RIGHT(#REF!,2)),0)</f>
        <v>#REF!</v>
      </c>
      <c r="AB68" s="14"/>
      <c r="AC68" s="14"/>
      <c r="AD68" s="14"/>
      <c r="AE68" s="3">
        <v>0</v>
      </c>
    </row>
    <row r="69" spans="1:31" ht="51" customHeight="1">
      <c r="A69" s="9" t="s">
        <v>296</v>
      </c>
      <c r="B69" s="9" t="s">
        <v>421</v>
      </c>
      <c r="C69" s="9" t="s">
        <v>298</v>
      </c>
      <c r="D69" s="9" t="s">
        <v>299</v>
      </c>
      <c r="E69" s="9"/>
      <c r="F69" s="9" t="s">
        <v>431</v>
      </c>
      <c r="G69" s="9" t="s">
        <v>432</v>
      </c>
      <c r="H69" s="9" t="s">
        <v>320</v>
      </c>
      <c r="I69" s="10" t="s">
        <v>303</v>
      </c>
      <c r="J69" s="9" t="s">
        <v>304</v>
      </c>
      <c r="K69" s="11">
        <v>37061</v>
      </c>
      <c r="L69" s="12"/>
      <c r="M69" s="12" t="s">
        <v>544</v>
      </c>
      <c r="N69" s="12" t="s">
        <v>545</v>
      </c>
      <c r="O69" s="13" t="s">
        <v>543</v>
      </c>
      <c r="P69" s="14">
        <f t="shared" si="22"/>
        <v>6</v>
      </c>
      <c r="Q69" s="14" t="e">
        <f t="shared" si="23"/>
        <v>#VALUE!</v>
      </c>
      <c r="R69" s="14">
        <f t="shared" si="24"/>
        <v>9</v>
      </c>
      <c r="S69" s="14" t="e">
        <f t="shared" si="25"/>
        <v>#VALUE!</v>
      </c>
      <c r="T69" s="14" t="e">
        <f t="shared" si="26"/>
        <v>#VALUE!</v>
      </c>
      <c r="U69" s="14">
        <f t="shared" si="27"/>
        <v>10</v>
      </c>
      <c r="V69" s="14">
        <f t="shared" si="28"/>
        <v>30</v>
      </c>
      <c r="W69" s="14" t="e">
        <f t="shared" si="29"/>
        <v>#VALUE!</v>
      </c>
      <c r="X69" s="14">
        <f t="shared" si="30"/>
        <v>7</v>
      </c>
      <c r="Y69" s="14">
        <f t="shared" si="31"/>
        <v>1</v>
      </c>
      <c r="Z69" s="14">
        <f t="shared" si="32"/>
        <v>61</v>
      </c>
      <c r="AA69" s="14" t="e">
        <f>IF(RIGHT(#REF!,2)&lt;&gt;0,VALUE(RIGHT(#REF!,2)),0)</f>
        <v>#REF!</v>
      </c>
      <c r="AB69" s="14"/>
      <c r="AC69" s="14"/>
      <c r="AD69" s="14"/>
      <c r="AE69" s="3">
        <v>0</v>
      </c>
    </row>
    <row r="70" spans="1:31" ht="45" customHeight="1">
      <c r="A70" s="9" t="s">
        <v>296</v>
      </c>
      <c r="B70" s="9" t="s">
        <v>324</v>
      </c>
      <c r="C70" s="9" t="s">
        <v>298</v>
      </c>
      <c r="D70" s="9" t="s">
        <v>299</v>
      </c>
      <c r="E70" s="9"/>
      <c r="F70" s="9" t="s">
        <v>325</v>
      </c>
      <c r="G70" s="9" t="s">
        <v>326</v>
      </c>
      <c r="H70" s="9" t="s">
        <v>302</v>
      </c>
      <c r="I70" s="10" t="s">
        <v>303</v>
      </c>
      <c r="J70" s="9" t="s">
        <v>316</v>
      </c>
      <c r="K70" s="11">
        <v>37062</v>
      </c>
      <c r="L70" s="12"/>
      <c r="M70" s="12" t="s">
        <v>547</v>
      </c>
      <c r="N70" s="12" t="s">
        <v>548</v>
      </c>
      <c r="O70" s="13" t="s">
        <v>546</v>
      </c>
      <c r="P70" s="14">
        <f t="shared" si="22"/>
        <v>6</v>
      </c>
      <c r="Q70" s="14" t="e">
        <f t="shared" si="23"/>
        <v>#VALUE!</v>
      </c>
      <c r="R70" s="14">
        <f t="shared" si="24"/>
        <v>9</v>
      </c>
      <c r="S70" s="14" t="e">
        <f t="shared" si="25"/>
        <v>#VALUE!</v>
      </c>
      <c r="T70" s="14" t="e">
        <f t="shared" si="26"/>
        <v>#VALUE!</v>
      </c>
      <c r="U70" s="14" t="e">
        <f t="shared" si="27"/>
        <v>#VALUE!</v>
      </c>
      <c r="V70" s="14" t="e">
        <f t="shared" si="28"/>
        <v>#VALUE!</v>
      </c>
      <c r="W70" s="14">
        <f t="shared" si="29"/>
        <v>3</v>
      </c>
      <c r="X70" s="14">
        <f t="shared" si="30"/>
        <v>7</v>
      </c>
      <c r="Y70" s="14">
        <f t="shared" si="31"/>
        <v>5</v>
      </c>
      <c r="Z70" s="14">
        <f t="shared" si="32"/>
        <v>62</v>
      </c>
      <c r="AA70" s="14" t="e">
        <f>IF(RIGHT(#REF!,2)&lt;&gt;0,VALUE(RIGHT(#REF!,2)),0)</f>
        <v>#REF!</v>
      </c>
      <c r="AB70" s="14"/>
      <c r="AC70" s="14"/>
      <c r="AD70" s="14"/>
      <c r="AE70" s="3">
        <v>0</v>
      </c>
    </row>
    <row r="71" spans="1:31" ht="48" customHeight="1">
      <c r="A71" s="9" t="s">
        <v>296</v>
      </c>
      <c r="B71" s="9" t="s">
        <v>421</v>
      </c>
      <c r="C71" s="9" t="s">
        <v>298</v>
      </c>
      <c r="D71" s="9" t="s">
        <v>299</v>
      </c>
      <c r="E71" s="9"/>
      <c r="F71" s="9" t="s">
        <v>325</v>
      </c>
      <c r="G71" s="9" t="s">
        <v>326</v>
      </c>
      <c r="H71" s="9" t="s">
        <v>320</v>
      </c>
      <c r="I71" s="10" t="s">
        <v>303</v>
      </c>
      <c r="J71" s="9" t="s">
        <v>304</v>
      </c>
      <c r="K71" s="11">
        <v>37062</v>
      </c>
      <c r="L71" s="12"/>
      <c r="M71" s="12" t="s">
        <v>550</v>
      </c>
      <c r="N71" s="12" t="s">
        <v>551</v>
      </c>
      <c r="O71" s="13" t="s">
        <v>549</v>
      </c>
      <c r="P71" s="14">
        <f t="shared" si="22"/>
        <v>6</v>
      </c>
      <c r="Q71" s="14" t="e">
        <f t="shared" si="23"/>
        <v>#VALUE!</v>
      </c>
      <c r="R71" s="14">
        <f t="shared" si="24"/>
        <v>9</v>
      </c>
      <c r="S71" s="14" t="e">
        <f t="shared" si="25"/>
        <v>#VALUE!</v>
      </c>
      <c r="T71" s="14" t="e">
        <f t="shared" si="26"/>
        <v>#VALUE!</v>
      </c>
      <c r="U71" s="14" t="e">
        <f t="shared" si="27"/>
        <v>#VALUE!</v>
      </c>
      <c r="V71" s="14" t="e">
        <f t="shared" si="28"/>
        <v>#VALUE!</v>
      </c>
      <c r="W71" s="14" t="e">
        <f t="shared" si="29"/>
        <v>#VALUE!</v>
      </c>
      <c r="X71" s="14">
        <f t="shared" si="30"/>
        <v>7</v>
      </c>
      <c r="Y71" s="14">
        <f t="shared" si="31"/>
        <v>1</v>
      </c>
      <c r="Z71" s="14">
        <f t="shared" si="32"/>
        <v>62</v>
      </c>
      <c r="AA71" s="14" t="e">
        <f>IF(RIGHT(#REF!,2)&lt;&gt;0,VALUE(RIGHT(#REF!,2)),0)</f>
        <v>#REF!</v>
      </c>
      <c r="AB71" s="14"/>
      <c r="AC71" s="14"/>
      <c r="AD71" s="14"/>
      <c r="AE71" s="3">
        <v>0</v>
      </c>
    </row>
    <row r="72" spans="1:31" ht="49.5" customHeight="1">
      <c r="A72" s="9" t="s">
        <v>296</v>
      </c>
      <c r="B72" s="9" t="s">
        <v>421</v>
      </c>
      <c r="C72" s="9" t="s">
        <v>298</v>
      </c>
      <c r="D72" s="9" t="s">
        <v>299</v>
      </c>
      <c r="E72" s="9"/>
      <c r="F72" s="9" t="s">
        <v>431</v>
      </c>
      <c r="G72" s="9" t="s">
        <v>432</v>
      </c>
      <c r="H72" s="9" t="s">
        <v>320</v>
      </c>
      <c r="I72" s="10" t="s">
        <v>303</v>
      </c>
      <c r="J72" s="9" t="s">
        <v>304</v>
      </c>
      <c r="K72" s="11">
        <v>37062</v>
      </c>
      <c r="L72" s="12"/>
      <c r="M72" s="12" t="s">
        <v>554</v>
      </c>
      <c r="N72" s="12" t="s">
        <v>552</v>
      </c>
      <c r="O72" s="13" t="s">
        <v>553</v>
      </c>
      <c r="P72" s="14">
        <f t="shared" si="22"/>
        <v>6</v>
      </c>
      <c r="Q72" s="14" t="e">
        <f t="shared" si="23"/>
        <v>#VALUE!</v>
      </c>
      <c r="R72" s="14">
        <f t="shared" si="24"/>
        <v>9</v>
      </c>
      <c r="S72" s="14" t="e">
        <f t="shared" si="25"/>
        <v>#VALUE!</v>
      </c>
      <c r="T72" s="14" t="e">
        <f t="shared" si="26"/>
        <v>#VALUE!</v>
      </c>
      <c r="U72" s="14">
        <f t="shared" si="27"/>
        <v>10</v>
      </c>
      <c r="V72" s="14">
        <f t="shared" si="28"/>
        <v>30</v>
      </c>
      <c r="W72" s="14" t="e">
        <f t="shared" si="29"/>
        <v>#VALUE!</v>
      </c>
      <c r="X72" s="14">
        <f t="shared" si="30"/>
        <v>7</v>
      </c>
      <c r="Y72" s="14">
        <f t="shared" si="31"/>
        <v>1</v>
      </c>
      <c r="Z72" s="14">
        <f t="shared" si="32"/>
        <v>62</v>
      </c>
      <c r="AA72" s="14" t="e">
        <f>IF(RIGHT(#REF!,2)&lt;&gt;0,VALUE(RIGHT(#REF!,2)),0)</f>
        <v>#REF!</v>
      </c>
      <c r="AB72" s="14"/>
      <c r="AC72" s="14"/>
      <c r="AD72" s="14"/>
      <c r="AE72" s="3">
        <v>0</v>
      </c>
    </row>
    <row r="73" spans="1:31" ht="85.5">
      <c r="A73" s="9" t="s">
        <v>296</v>
      </c>
      <c r="B73" s="9" t="s">
        <v>421</v>
      </c>
      <c r="C73" s="9" t="s">
        <v>298</v>
      </c>
      <c r="D73" s="9" t="s">
        <v>299</v>
      </c>
      <c r="E73" s="9"/>
      <c r="F73" s="9" t="s">
        <v>325</v>
      </c>
      <c r="G73" s="9" t="s">
        <v>326</v>
      </c>
      <c r="H73" s="9" t="s">
        <v>302</v>
      </c>
      <c r="I73" s="10" t="s">
        <v>303</v>
      </c>
      <c r="J73" s="9" t="s">
        <v>304</v>
      </c>
      <c r="K73" s="11">
        <v>37062</v>
      </c>
      <c r="L73" s="12"/>
      <c r="M73" s="12" t="s">
        <v>556</v>
      </c>
      <c r="N73" s="12" t="s">
        <v>557</v>
      </c>
      <c r="O73" s="13" t="s">
        <v>555</v>
      </c>
      <c r="P73" s="14">
        <f t="shared" si="22"/>
        <v>6</v>
      </c>
      <c r="Q73" s="14" t="e">
        <f t="shared" si="23"/>
        <v>#VALUE!</v>
      </c>
      <c r="R73" s="14">
        <f t="shared" si="24"/>
        <v>9</v>
      </c>
      <c r="S73" s="14" t="e">
        <f t="shared" si="25"/>
        <v>#VALUE!</v>
      </c>
      <c r="T73" s="14" t="e">
        <f t="shared" si="26"/>
        <v>#VALUE!</v>
      </c>
      <c r="U73" s="14" t="e">
        <f t="shared" si="27"/>
        <v>#VALUE!</v>
      </c>
      <c r="V73" s="14" t="e">
        <f t="shared" si="28"/>
        <v>#VALUE!</v>
      </c>
      <c r="W73" s="14">
        <f t="shared" si="29"/>
        <v>3</v>
      </c>
      <c r="X73" s="14">
        <f t="shared" si="30"/>
        <v>7</v>
      </c>
      <c r="Y73" s="14">
        <f t="shared" si="31"/>
        <v>1</v>
      </c>
      <c r="Z73" s="14">
        <f t="shared" si="32"/>
        <v>62</v>
      </c>
      <c r="AA73" s="14" t="e">
        <f>IF(RIGHT(#REF!,2)&lt;&gt;0,VALUE(RIGHT(#REF!,2)),0)</f>
        <v>#REF!</v>
      </c>
      <c r="AB73" s="14"/>
      <c r="AC73" s="14"/>
      <c r="AD73" s="14"/>
      <c r="AE73" s="3">
        <v>0</v>
      </c>
    </row>
    <row r="74" spans="1:31" ht="87.75">
      <c r="A74" s="9" t="s">
        <v>296</v>
      </c>
      <c r="B74" s="9" t="s">
        <v>421</v>
      </c>
      <c r="C74" s="9" t="s">
        <v>561</v>
      </c>
      <c r="D74" s="9" t="s">
        <v>299</v>
      </c>
      <c r="E74" s="9"/>
      <c r="F74" s="9" t="s">
        <v>431</v>
      </c>
      <c r="G74" s="9" t="s">
        <v>432</v>
      </c>
      <c r="H74" s="9" t="s">
        <v>320</v>
      </c>
      <c r="I74" s="10" t="s">
        <v>303</v>
      </c>
      <c r="J74" s="9" t="s">
        <v>316</v>
      </c>
      <c r="K74" s="11">
        <v>37062</v>
      </c>
      <c r="L74" s="12"/>
      <c r="M74" s="12" t="s">
        <v>559</v>
      </c>
      <c r="N74" s="17" t="s">
        <v>560</v>
      </c>
      <c r="O74" s="13" t="s">
        <v>558</v>
      </c>
      <c r="P74" s="14">
        <f t="shared" si="22"/>
        <v>6</v>
      </c>
      <c r="Q74" s="14" t="e">
        <f t="shared" si="23"/>
        <v>#VALUE!</v>
      </c>
      <c r="R74" s="14">
        <f t="shared" si="24"/>
        <v>7</v>
      </c>
      <c r="S74" s="14" t="e">
        <f t="shared" si="25"/>
        <v>#VALUE!</v>
      </c>
      <c r="T74" s="14" t="e">
        <f t="shared" si="26"/>
        <v>#VALUE!</v>
      </c>
      <c r="U74" s="14">
        <f t="shared" si="27"/>
        <v>10</v>
      </c>
      <c r="V74" s="14">
        <f t="shared" si="28"/>
        <v>30</v>
      </c>
      <c r="W74" s="14" t="e">
        <f t="shared" si="29"/>
        <v>#VALUE!</v>
      </c>
      <c r="X74" s="14">
        <f t="shared" si="30"/>
        <v>7</v>
      </c>
      <c r="Y74" s="14">
        <f t="shared" si="31"/>
        <v>5</v>
      </c>
      <c r="Z74" s="14">
        <f t="shared" si="32"/>
        <v>62</v>
      </c>
      <c r="AA74" s="14" t="e">
        <f>IF(RIGHT(#REF!,2)&lt;&gt;0,VALUE(RIGHT(#REF!,2)),0)</f>
        <v>#REF!</v>
      </c>
      <c r="AB74" s="14"/>
      <c r="AC74" s="14"/>
      <c r="AD74" s="14"/>
      <c r="AE74" s="3">
        <v>0</v>
      </c>
    </row>
    <row r="75" spans="1:31" ht="62.25" customHeight="1">
      <c r="A75" s="9" t="s">
        <v>296</v>
      </c>
      <c r="B75" s="9" t="s">
        <v>421</v>
      </c>
      <c r="C75" s="9" t="s">
        <v>573</v>
      </c>
      <c r="D75" s="9" t="s">
        <v>565</v>
      </c>
      <c r="E75" s="9"/>
      <c r="F75" s="9" t="s">
        <v>431</v>
      </c>
      <c r="G75" s="9" t="s">
        <v>432</v>
      </c>
      <c r="H75" s="9" t="s">
        <v>302</v>
      </c>
      <c r="I75" s="10" t="s">
        <v>303</v>
      </c>
      <c r="J75" s="9" t="s">
        <v>316</v>
      </c>
      <c r="K75" s="11">
        <v>37062</v>
      </c>
      <c r="L75" s="12"/>
      <c r="M75" s="12" t="s">
        <v>563</v>
      </c>
      <c r="N75" s="17" t="s">
        <v>564</v>
      </c>
      <c r="O75" s="13" t="s">
        <v>562</v>
      </c>
      <c r="P75" s="14">
        <f t="shared" si="22"/>
        <v>6</v>
      </c>
      <c r="Q75" s="14" t="e">
        <f t="shared" si="23"/>
        <v>#VALUE!</v>
      </c>
      <c r="R75" s="14">
        <f t="shared" si="24"/>
        <v>1</v>
      </c>
      <c r="S75" s="14" t="e">
        <f t="shared" si="25"/>
        <v>#VALUE!</v>
      </c>
      <c r="T75" s="14" t="e">
        <f t="shared" si="26"/>
        <v>#VALUE!</v>
      </c>
      <c r="U75" s="14">
        <f t="shared" si="27"/>
        <v>10</v>
      </c>
      <c r="V75" s="14">
        <f t="shared" si="28"/>
        <v>30</v>
      </c>
      <c r="W75" s="14">
        <f t="shared" si="29"/>
        <v>3</v>
      </c>
      <c r="X75" s="14">
        <f t="shared" si="30"/>
        <v>7</v>
      </c>
      <c r="Y75" s="14">
        <f t="shared" si="31"/>
        <v>5</v>
      </c>
      <c r="Z75" s="14">
        <f t="shared" si="32"/>
        <v>62</v>
      </c>
      <c r="AA75" s="14" t="e">
        <f>IF(RIGHT(#REF!,2)&lt;&gt;0,VALUE(RIGHT(#REF!,2)),0)</f>
        <v>#REF!</v>
      </c>
      <c r="AB75" s="14"/>
      <c r="AC75" s="14"/>
      <c r="AD75" s="14"/>
      <c r="AE75" s="3">
        <v>0</v>
      </c>
    </row>
    <row r="76" spans="1:31" ht="59.25" customHeight="1">
      <c r="A76" s="9" t="s">
        <v>296</v>
      </c>
      <c r="B76" s="9" t="s">
        <v>421</v>
      </c>
      <c r="C76" s="9" t="s">
        <v>572</v>
      </c>
      <c r="D76" s="9" t="s">
        <v>299</v>
      </c>
      <c r="E76" s="9"/>
      <c r="F76" s="9" t="s">
        <v>325</v>
      </c>
      <c r="G76" s="9" t="s">
        <v>326</v>
      </c>
      <c r="H76" s="9" t="s">
        <v>302</v>
      </c>
      <c r="I76" s="10" t="s">
        <v>303</v>
      </c>
      <c r="J76" s="9" t="s">
        <v>304</v>
      </c>
      <c r="K76" s="11">
        <v>37062</v>
      </c>
      <c r="L76" s="12"/>
      <c r="M76" s="12" t="s">
        <v>568</v>
      </c>
      <c r="N76" s="17" t="s">
        <v>567</v>
      </c>
      <c r="O76" s="13" t="s">
        <v>566</v>
      </c>
      <c r="P76" s="14">
        <f t="shared" si="22"/>
        <v>6</v>
      </c>
      <c r="Q76" s="14" t="e">
        <f t="shared" si="23"/>
        <v>#VALUE!</v>
      </c>
      <c r="R76" s="14">
        <f t="shared" si="24"/>
        <v>2</v>
      </c>
      <c r="S76" s="14" t="e">
        <f t="shared" si="25"/>
        <v>#VALUE!</v>
      </c>
      <c r="T76" s="14" t="e">
        <f t="shared" si="26"/>
        <v>#VALUE!</v>
      </c>
      <c r="U76" s="14" t="e">
        <f t="shared" si="27"/>
        <v>#VALUE!</v>
      </c>
      <c r="V76" s="14" t="e">
        <f t="shared" si="28"/>
        <v>#VALUE!</v>
      </c>
      <c r="W76" s="14">
        <f t="shared" si="29"/>
        <v>3</v>
      </c>
      <c r="X76" s="14">
        <f t="shared" si="30"/>
        <v>7</v>
      </c>
      <c r="Y76" s="14">
        <f t="shared" si="31"/>
        <v>1</v>
      </c>
      <c r="Z76" s="14">
        <f t="shared" si="32"/>
        <v>62</v>
      </c>
      <c r="AA76" s="14" t="e">
        <f>IF(RIGHT(#REF!,2)&lt;&gt;0,VALUE(RIGHT(#REF!,2)),0)</f>
        <v>#REF!</v>
      </c>
      <c r="AB76" s="14"/>
      <c r="AC76" s="14"/>
      <c r="AD76" s="14"/>
      <c r="AE76" s="3">
        <v>0</v>
      </c>
    </row>
    <row r="77" spans="1:31" ht="47.25" customHeight="1">
      <c r="A77" s="9" t="s">
        <v>296</v>
      </c>
      <c r="B77" s="9" t="s">
        <v>421</v>
      </c>
      <c r="C77" s="9" t="s">
        <v>298</v>
      </c>
      <c r="D77" s="9" t="s">
        <v>299</v>
      </c>
      <c r="E77" s="9"/>
      <c r="F77" s="9" t="s">
        <v>431</v>
      </c>
      <c r="G77" s="9" t="s">
        <v>432</v>
      </c>
      <c r="H77" s="9" t="s">
        <v>302</v>
      </c>
      <c r="I77" s="10" t="s">
        <v>303</v>
      </c>
      <c r="J77" s="9" t="s">
        <v>316</v>
      </c>
      <c r="K77" s="11">
        <v>37062</v>
      </c>
      <c r="L77" s="12"/>
      <c r="M77" s="12" t="s">
        <v>570</v>
      </c>
      <c r="N77" s="12" t="s">
        <v>571</v>
      </c>
      <c r="O77" s="13" t="s">
        <v>569</v>
      </c>
      <c r="P77" s="14">
        <f t="shared" si="22"/>
        <v>6</v>
      </c>
      <c r="Q77" s="14" t="e">
        <f t="shared" si="23"/>
        <v>#VALUE!</v>
      </c>
      <c r="R77" s="14">
        <f t="shared" si="24"/>
        <v>9</v>
      </c>
      <c r="S77" s="14" t="e">
        <f t="shared" si="25"/>
        <v>#VALUE!</v>
      </c>
      <c r="T77" s="14" t="e">
        <f t="shared" si="26"/>
        <v>#VALUE!</v>
      </c>
      <c r="U77" s="14">
        <f t="shared" si="27"/>
        <v>10</v>
      </c>
      <c r="V77" s="14">
        <f t="shared" si="28"/>
        <v>30</v>
      </c>
      <c r="W77" s="14">
        <f t="shared" si="29"/>
        <v>3</v>
      </c>
      <c r="X77" s="14">
        <f t="shared" si="30"/>
        <v>7</v>
      </c>
      <c r="Y77" s="14">
        <f t="shared" si="31"/>
        <v>5</v>
      </c>
      <c r="Z77" s="14">
        <f t="shared" si="32"/>
        <v>62</v>
      </c>
      <c r="AA77" s="14" t="e">
        <f>IF(RIGHT(#REF!,2)&lt;&gt;0,VALUE(RIGHT(#REF!,2)),0)</f>
        <v>#REF!</v>
      </c>
      <c r="AB77" s="14"/>
      <c r="AC77" s="14"/>
      <c r="AD77" s="14"/>
      <c r="AE77" s="3">
        <v>0</v>
      </c>
    </row>
    <row r="78" spans="1:31" ht="50.25" customHeight="1">
      <c r="A78" s="9" t="s">
        <v>296</v>
      </c>
      <c r="B78" s="9" t="s">
        <v>308</v>
      </c>
      <c r="C78" s="9" t="s">
        <v>298</v>
      </c>
      <c r="D78" s="9" t="s">
        <v>299</v>
      </c>
      <c r="E78" s="9"/>
      <c r="F78" s="9" t="s">
        <v>431</v>
      </c>
      <c r="G78" s="9" t="s">
        <v>432</v>
      </c>
      <c r="H78" s="9" t="s">
        <v>302</v>
      </c>
      <c r="I78" s="10" t="s">
        <v>303</v>
      </c>
      <c r="J78" s="9" t="s">
        <v>304</v>
      </c>
      <c r="K78" s="11">
        <v>37063</v>
      </c>
      <c r="L78" s="12"/>
      <c r="M78" s="12" t="s">
        <v>1</v>
      </c>
      <c r="N78" s="12" t="s">
        <v>0</v>
      </c>
      <c r="O78" s="13" t="s">
        <v>574</v>
      </c>
      <c r="P78" s="14">
        <f t="shared" si="22"/>
        <v>6</v>
      </c>
      <c r="Q78" s="14">
        <f t="shared" si="23"/>
        <v>3</v>
      </c>
      <c r="R78" s="14">
        <f t="shared" si="24"/>
        <v>9</v>
      </c>
      <c r="S78" s="14" t="e">
        <f t="shared" si="25"/>
        <v>#VALUE!</v>
      </c>
      <c r="T78" s="14" t="e">
        <f t="shared" si="26"/>
        <v>#VALUE!</v>
      </c>
      <c r="U78" s="14">
        <f t="shared" si="27"/>
        <v>10</v>
      </c>
      <c r="V78" s="14">
        <f t="shared" si="28"/>
        <v>30</v>
      </c>
      <c r="W78" s="14">
        <f t="shared" si="29"/>
        <v>3</v>
      </c>
      <c r="X78" s="14">
        <f t="shared" si="30"/>
        <v>7</v>
      </c>
      <c r="Y78" s="14">
        <f t="shared" si="31"/>
        <v>1</v>
      </c>
      <c r="Z78" s="14">
        <f t="shared" si="32"/>
        <v>63</v>
      </c>
      <c r="AA78" s="14" t="e">
        <f>IF(RIGHT(#REF!,2)&lt;&gt;0,VALUE(RIGHT(#REF!,2)),0)</f>
        <v>#REF!</v>
      </c>
      <c r="AB78" s="14"/>
      <c r="AC78" s="14"/>
      <c r="AD78" s="14"/>
      <c r="AE78" s="3">
        <v>0</v>
      </c>
    </row>
    <row r="79" spans="1:31" ht="69.75" customHeight="1">
      <c r="A79" s="9" t="s">
        <v>296</v>
      </c>
      <c r="B79" s="9" t="s">
        <v>421</v>
      </c>
      <c r="C79" s="9" t="s">
        <v>298</v>
      </c>
      <c r="D79" s="9" t="s">
        <v>299</v>
      </c>
      <c r="E79" s="9"/>
      <c r="F79" s="9" t="s">
        <v>431</v>
      </c>
      <c r="G79" s="9" t="s">
        <v>432</v>
      </c>
      <c r="H79" s="9" t="s">
        <v>302</v>
      </c>
      <c r="I79" s="9" t="s">
        <v>455</v>
      </c>
      <c r="J79" s="9" t="s">
        <v>316</v>
      </c>
      <c r="K79" s="11">
        <v>37063</v>
      </c>
      <c r="L79" s="12"/>
      <c r="M79" s="12" t="s">
        <v>3</v>
      </c>
      <c r="N79" s="12" t="s">
        <v>4</v>
      </c>
      <c r="O79" s="13" t="s">
        <v>2</v>
      </c>
      <c r="P79" s="14">
        <f t="shared" si="22"/>
        <v>6</v>
      </c>
      <c r="Q79" s="14" t="e">
        <f t="shared" si="23"/>
        <v>#VALUE!</v>
      </c>
      <c r="R79" s="14">
        <f t="shared" si="24"/>
        <v>9</v>
      </c>
      <c r="S79" s="14" t="e">
        <f t="shared" si="25"/>
        <v>#VALUE!</v>
      </c>
      <c r="T79" s="14" t="e">
        <f t="shared" si="26"/>
        <v>#VALUE!</v>
      </c>
      <c r="U79" s="14">
        <f t="shared" si="27"/>
        <v>10</v>
      </c>
      <c r="V79" s="14">
        <f t="shared" si="28"/>
        <v>30</v>
      </c>
      <c r="W79" s="14">
        <f t="shared" si="29"/>
        <v>3</v>
      </c>
      <c r="X79" s="14">
        <f t="shared" si="30"/>
        <v>2</v>
      </c>
      <c r="Y79" s="14">
        <f t="shared" si="31"/>
        <v>5</v>
      </c>
      <c r="Z79" s="14">
        <f t="shared" si="32"/>
        <v>63</v>
      </c>
      <c r="AA79" s="14" t="e">
        <f>IF(RIGHT(#REF!,2)&lt;&gt;0,VALUE(RIGHT(#REF!,2)),0)</f>
        <v>#REF!</v>
      </c>
      <c r="AB79" s="14"/>
      <c r="AC79" s="14"/>
      <c r="AD79" s="14"/>
      <c r="AE79" s="3">
        <v>0</v>
      </c>
    </row>
    <row r="80" spans="1:31" ht="59.25" customHeight="1">
      <c r="A80" s="9" t="s">
        <v>296</v>
      </c>
      <c r="B80" s="9" t="s">
        <v>421</v>
      </c>
      <c r="C80" s="9" t="s">
        <v>298</v>
      </c>
      <c r="D80" s="9" t="s">
        <v>299</v>
      </c>
      <c r="E80" s="9"/>
      <c r="F80" s="9" t="s">
        <v>9</v>
      </c>
      <c r="G80" s="9" t="s">
        <v>8</v>
      </c>
      <c r="H80" s="9" t="s">
        <v>302</v>
      </c>
      <c r="I80" s="10" t="s">
        <v>303</v>
      </c>
      <c r="J80" s="9" t="s">
        <v>304</v>
      </c>
      <c r="K80" s="11">
        <v>37063</v>
      </c>
      <c r="L80" s="12"/>
      <c r="M80" s="12" t="s">
        <v>6</v>
      </c>
      <c r="N80" s="12" t="s">
        <v>7</v>
      </c>
      <c r="O80" s="13" t="s">
        <v>5</v>
      </c>
      <c r="P80" s="14">
        <f t="shared" si="22"/>
        <v>6</v>
      </c>
      <c r="Q80" s="14" t="e">
        <f t="shared" si="23"/>
        <v>#VALUE!</v>
      </c>
      <c r="R80" s="14">
        <f t="shared" si="24"/>
        <v>9</v>
      </c>
      <c r="S80" s="14" t="e">
        <f t="shared" si="25"/>
        <v>#VALUE!</v>
      </c>
      <c r="T80" s="14" t="e">
        <f t="shared" si="26"/>
        <v>#VALUE!</v>
      </c>
      <c r="U80" s="14">
        <f t="shared" si="27"/>
        <v>35</v>
      </c>
      <c r="V80" s="14" t="e">
        <f t="shared" si="28"/>
        <v>#VALUE!</v>
      </c>
      <c r="W80" s="14">
        <f t="shared" si="29"/>
        <v>3</v>
      </c>
      <c r="X80" s="14">
        <f t="shared" si="30"/>
        <v>7</v>
      </c>
      <c r="Y80" s="14">
        <f t="shared" si="31"/>
        <v>1</v>
      </c>
      <c r="Z80" s="14">
        <f t="shared" si="32"/>
        <v>63</v>
      </c>
      <c r="AA80" s="14" t="e">
        <f>IF(RIGHT(#REF!,2)&lt;&gt;0,VALUE(RIGHT(#REF!,2)),0)</f>
        <v>#REF!</v>
      </c>
      <c r="AB80" s="14"/>
      <c r="AC80" s="14"/>
      <c r="AD80" s="14"/>
      <c r="AE80" s="3">
        <v>0</v>
      </c>
    </row>
    <row r="81" spans="1:15" ht="53.25" customHeight="1">
      <c r="A81" s="9" t="s">
        <v>296</v>
      </c>
      <c r="B81" s="9" t="s">
        <v>308</v>
      </c>
      <c r="C81" s="9" t="s">
        <v>298</v>
      </c>
      <c r="D81" s="9" t="s">
        <v>299</v>
      </c>
      <c r="E81" s="9"/>
      <c r="F81" s="9" t="s">
        <v>325</v>
      </c>
      <c r="G81" s="9" t="s">
        <v>326</v>
      </c>
      <c r="H81" s="9" t="s">
        <v>302</v>
      </c>
      <c r="I81" s="10" t="s">
        <v>303</v>
      </c>
      <c r="J81" s="9" t="s">
        <v>304</v>
      </c>
      <c r="K81" s="11">
        <v>37063</v>
      </c>
      <c r="L81" s="12"/>
      <c r="M81" s="12" t="s">
        <v>11</v>
      </c>
      <c r="N81" s="12" t="s">
        <v>12</v>
      </c>
      <c r="O81" s="13" t="s">
        <v>10</v>
      </c>
    </row>
    <row r="82" spans="1:15" ht="57.75" customHeight="1">
      <c r="A82" s="9" t="s">
        <v>296</v>
      </c>
      <c r="B82" s="9" t="s">
        <v>308</v>
      </c>
      <c r="C82" s="9" t="s">
        <v>298</v>
      </c>
      <c r="D82" s="9" t="s">
        <v>299</v>
      </c>
      <c r="E82" s="9"/>
      <c r="F82" s="9" t="s">
        <v>431</v>
      </c>
      <c r="G82" s="9" t="s">
        <v>432</v>
      </c>
      <c r="H82" s="9" t="s">
        <v>302</v>
      </c>
      <c r="I82" s="10" t="s">
        <v>303</v>
      </c>
      <c r="J82" s="9" t="s">
        <v>316</v>
      </c>
      <c r="K82" s="11">
        <v>37063</v>
      </c>
      <c r="L82" s="12"/>
      <c r="M82" s="12" t="s">
        <v>14</v>
      </c>
      <c r="N82" s="12" t="s">
        <v>19</v>
      </c>
      <c r="O82" s="13" t="s">
        <v>13</v>
      </c>
    </row>
    <row r="83" spans="1:15" ht="57.75" customHeight="1">
      <c r="A83" s="9" t="s">
        <v>296</v>
      </c>
      <c r="B83" s="9" t="s">
        <v>308</v>
      </c>
      <c r="C83" s="9" t="s">
        <v>298</v>
      </c>
      <c r="D83" s="9" t="s">
        <v>299</v>
      </c>
      <c r="E83" s="9"/>
      <c r="F83" s="9" t="s">
        <v>325</v>
      </c>
      <c r="G83" s="9" t="s">
        <v>326</v>
      </c>
      <c r="H83" s="9" t="s">
        <v>302</v>
      </c>
      <c r="I83" s="9" t="s">
        <v>18</v>
      </c>
      <c r="J83" s="9" t="s">
        <v>316</v>
      </c>
      <c r="K83" s="11">
        <v>37063</v>
      </c>
      <c r="L83" s="12"/>
      <c r="M83" s="12" t="s">
        <v>16</v>
      </c>
      <c r="N83" s="12" t="s">
        <v>17</v>
      </c>
      <c r="O83" s="13" t="s">
        <v>15</v>
      </c>
    </row>
    <row r="84" spans="1:15" ht="40.5" customHeight="1">
      <c r="A84" s="9" t="s">
        <v>296</v>
      </c>
      <c r="B84" s="9" t="s">
        <v>308</v>
      </c>
      <c r="C84" s="9" t="s">
        <v>298</v>
      </c>
      <c r="D84" s="9" t="s">
        <v>299</v>
      </c>
      <c r="E84" s="9"/>
      <c r="F84" s="9" t="s">
        <v>325</v>
      </c>
      <c r="G84" s="9" t="s">
        <v>326</v>
      </c>
      <c r="H84" s="9" t="s">
        <v>302</v>
      </c>
      <c r="I84" s="10" t="s">
        <v>303</v>
      </c>
      <c r="J84" s="9" t="s">
        <v>304</v>
      </c>
      <c r="K84" s="11">
        <v>37063</v>
      </c>
      <c r="L84" s="12"/>
      <c r="M84" s="12" t="s">
        <v>21</v>
      </c>
      <c r="N84" s="12" t="s">
        <v>22</v>
      </c>
      <c r="O84" s="13" t="s">
        <v>20</v>
      </c>
    </row>
    <row r="85" spans="1:15" ht="62.25" customHeight="1">
      <c r="A85" s="9" t="s">
        <v>296</v>
      </c>
      <c r="B85" s="9" t="s">
        <v>308</v>
      </c>
      <c r="C85" s="9" t="s">
        <v>449</v>
      </c>
      <c r="D85" s="9" t="s">
        <v>299</v>
      </c>
      <c r="E85" s="9"/>
      <c r="F85" s="9" t="s">
        <v>325</v>
      </c>
      <c r="G85" s="9" t="s">
        <v>326</v>
      </c>
      <c r="H85" s="9" t="s">
        <v>302</v>
      </c>
      <c r="I85" s="10" t="s">
        <v>303</v>
      </c>
      <c r="J85" s="9" t="s">
        <v>304</v>
      </c>
      <c r="K85" s="11">
        <v>37063</v>
      </c>
      <c r="L85" s="12"/>
      <c r="M85" s="12" t="s">
        <v>24</v>
      </c>
      <c r="N85" s="12" t="s">
        <v>25</v>
      </c>
      <c r="O85" s="13" t="s">
        <v>23</v>
      </c>
    </row>
    <row r="86" spans="1:15" ht="43.5" customHeight="1">
      <c r="A86" s="9" t="s">
        <v>296</v>
      </c>
      <c r="B86" s="9" t="s">
        <v>308</v>
      </c>
      <c r="C86" s="9" t="s">
        <v>298</v>
      </c>
      <c r="D86" s="9" t="s">
        <v>299</v>
      </c>
      <c r="E86" s="9"/>
      <c r="F86" s="9" t="s">
        <v>325</v>
      </c>
      <c r="G86" s="9" t="s">
        <v>326</v>
      </c>
      <c r="H86" s="9" t="s">
        <v>302</v>
      </c>
      <c r="I86" s="10" t="s">
        <v>28</v>
      </c>
      <c r="J86" s="9" t="s">
        <v>304</v>
      </c>
      <c r="K86" s="11">
        <v>37063</v>
      </c>
      <c r="L86" s="12"/>
      <c r="M86" s="12" t="s">
        <v>27</v>
      </c>
      <c r="N86" s="12" t="s">
        <v>29</v>
      </c>
      <c r="O86" s="13" t="s">
        <v>26</v>
      </c>
    </row>
    <row r="87" spans="1:15" ht="117">
      <c r="A87" s="9" t="s">
        <v>296</v>
      </c>
      <c r="B87" s="9" t="s">
        <v>308</v>
      </c>
      <c r="C87" s="9" t="s">
        <v>298</v>
      </c>
      <c r="D87" s="9" t="s">
        <v>299</v>
      </c>
      <c r="E87" s="9"/>
      <c r="F87" s="9" t="s">
        <v>33</v>
      </c>
      <c r="G87" s="9" t="s">
        <v>34</v>
      </c>
      <c r="H87" s="9" t="s">
        <v>302</v>
      </c>
      <c r="I87" s="10" t="s">
        <v>28</v>
      </c>
      <c r="J87" s="9" t="s">
        <v>304</v>
      </c>
      <c r="K87" s="11">
        <v>37063</v>
      </c>
      <c r="L87" s="12" t="s">
        <v>32</v>
      </c>
      <c r="M87" s="12" t="s">
        <v>35</v>
      </c>
      <c r="N87" s="12" t="s">
        <v>31</v>
      </c>
      <c r="O87" s="13" t="s">
        <v>30</v>
      </c>
    </row>
    <row r="88" spans="1:15" ht="69" customHeight="1">
      <c r="A88" s="9" t="s">
        <v>296</v>
      </c>
      <c r="B88" s="9" t="s">
        <v>308</v>
      </c>
      <c r="C88" s="9" t="s">
        <v>298</v>
      </c>
      <c r="D88" s="9" t="s">
        <v>299</v>
      </c>
      <c r="E88" s="9"/>
      <c r="F88" s="9" t="s">
        <v>325</v>
      </c>
      <c r="G88" s="9" t="s">
        <v>326</v>
      </c>
      <c r="H88" s="9" t="s">
        <v>302</v>
      </c>
      <c r="I88" s="10" t="s">
        <v>303</v>
      </c>
      <c r="J88" s="9" t="s">
        <v>304</v>
      </c>
      <c r="K88" s="11">
        <v>37063</v>
      </c>
      <c r="L88" s="12"/>
      <c r="M88" s="12" t="s">
        <v>37</v>
      </c>
      <c r="N88" s="12" t="s">
        <v>38</v>
      </c>
      <c r="O88" s="13" t="s">
        <v>36</v>
      </c>
    </row>
    <row r="89" spans="1:15" ht="47.25" customHeight="1">
      <c r="A89" s="9" t="s">
        <v>296</v>
      </c>
      <c r="B89" s="9" t="s">
        <v>308</v>
      </c>
      <c r="C89" s="9" t="s">
        <v>298</v>
      </c>
      <c r="D89" s="9" t="s">
        <v>299</v>
      </c>
      <c r="E89" s="9"/>
      <c r="F89" s="9" t="s">
        <v>431</v>
      </c>
      <c r="G89" s="9" t="s">
        <v>432</v>
      </c>
      <c r="H89" s="9" t="s">
        <v>302</v>
      </c>
      <c r="I89" s="10" t="s">
        <v>303</v>
      </c>
      <c r="J89" s="9" t="s">
        <v>304</v>
      </c>
      <c r="K89" s="11">
        <v>37063</v>
      </c>
      <c r="L89" s="12"/>
      <c r="M89" s="12" t="s">
        <v>40</v>
      </c>
      <c r="N89" s="12" t="s">
        <v>41</v>
      </c>
      <c r="O89" s="13" t="s">
        <v>39</v>
      </c>
    </row>
    <row r="90" spans="1:15" ht="31.5" customHeight="1">
      <c r="A90" s="9" t="s">
        <v>296</v>
      </c>
      <c r="B90" s="9" t="s">
        <v>308</v>
      </c>
      <c r="C90" s="9" t="s">
        <v>298</v>
      </c>
      <c r="D90" s="9" t="s">
        <v>299</v>
      </c>
      <c r="E90" s="9"/>
      <c r="F90" s="9" t="s">
        <v>431</v>
      </c>
      <c r="G90" s="9" t="s">
        <v>432</v>
      </c>
      <c r="H90" s="9" t="s">
        <v>302</v>
      </c>
      <c r="I90" s="10" t="s">
        <v>303</v>
      </c>
      <c r="J90" s="9" t="s">
        <v>316</v>
      </c>
      <c r="K90" s="11">
        <v>37063</v>
      </c>
      <c r="L90" s="12"/>
      <c r="M90" s="12" t="s">
        <v>44</v>
      </c>
      <c r="N90" s="12" t="s">
        <v>43</v>
      </c>
      <c r="O90" s="13" t="s">
        <v>42</v>
      </c>
    </row>
    <row r="91" spans="1:15" ht="48" customHeight="1">
      <c r="A91" s="9" t="s">
        <v>296</v>
      </c>
      <c r="B91" s="9" t="s">
        <v>48</v>
      </c>
      <c r="C91" s="9" t="s">
        <v>298</v>
      </c>
      <c r="D91" s="9" t="s">
        <v>299</v>
      </c>
      <c r="E91" s="9"/>
      <c r="F91" s="9" t="s">
        <v>325</v>
      </c>
      <c r="G91" s="9" t="s">
        <v>326</v>
      </c>
      <c r="H91" s="9" t="s">
        <v>302</v>
      </c>
      <c r="I91" s="10" t="s">
        <v>303</v>
      </c>
      <c r="J91" s="9" t="s">
        <v>316</v>
      </c>
      <c r="K91" s="11">
        <v>37063</v>
      </c>
      <c r="L91" s="12" t="s">
        <v>50</v>
      </c>
      <c r="M91" s="12" t="s">
        <v>46</v>
      </c>
      <c r="N91" s="12" t="s">
        <v>47</v>
      </c>
      <c r="O91" s="13" t="s">
        <v>45</v>
      </c>
    </row>
    <row r="92" spans="1:15" ht="45.75" customHeight="1">
      <c r="A92" s="9" t="s">
        <v>296</v>
      </c>
      <c r="B92" s="9" t="s">
        <v>308</v>
      </c>
      <c r="C92" s="9" t="s">
        <v>298</v>
      </c>
      <c r="D92" s="9" t="s">
        <v>299</v>
      </c>
      <c r="E92" s="9"/>
      <c r="F92" s="9" t="s">
        <v>325</v>
      </c>
      <c r="G92" s="9" t="s">
        <v>326</v>
      </c>
      <c r="H92" s="9" t="s">
        <v>302</v>
      </c>
      <c r="I92" s="10" t="s">
        <v>303</v>
      </c>
      <c r="J92" s="9" t="s">
        <v>316</v>
      </c>
      <c r="K92" s="11">
        <v>37063</v>
      </c>
      <c r="L92" s="12" t="s">
        <v>50</v>
      </c>
      <c r="M92" s="12" t="s">
        <v>51</v>
      </c>
      <c r="N92" s="12" t="s">
        <v>52</v>
      </c>
      <c r="O92" s="13" t="s">
        <v>49</v>
      </c>
    </row>
    <row r="93" spans="1:15" ht="62.25" customHeight="1">
      <c r="A93" s="9" t="s">
        <v>296</v>
      </c>
      <c r="B93" s="9" t="s">
        <v>308</v>
      </c>
      <c r="C93" s="9" t="s">
        <v>298</v>
      </c>
      <c r="D93" s="9" t="s">
        <v>299</v>
      </c>
      <c r="E93" s="9"/>
      <c r="F93" s="9" t="s">
        <v>325</v>
      </c>
      <c r="G93" s="9" t="s">
        <v>326</v>
      </c>
      <c r="H93" s="9" t="s">
        <v>302</v>
      </c>
      <c r="I93" s="10" t="s">
        <v>303</v>
      </c>
      <c r="J93" s="9" t="s">
        <v>316</v>
      </c>
      <c r="K93" s="11">
        <v>37063</v>
      </c>
      <c r="L93" s="12" t="s">
        <v>53</v>
      </c>
      <c r="M93" s="12" t="s">
        <v>54</v>
      </c>
      <c r="N93" s="12" t="s">
        <v>52</v>
      </c>
      <c r="O93" s="13" t="s">
        <v>55</v>
      </c>
    </row>
    <row r="94" spans="1:15" ht="64.5" customHeight="1">
      <c r="A94" s="9" t="s">
        <v>296</v>
      </c>
      <c r="B94" s="9" t="s">
        <v>308</v>
      </c>
      <c r="C94" s="9" t="s">
        <v>298</v>
      </c>
      <c r="D94" s="9" t="s">
        <v>299</v>
      </c>
      <c r="E94" s="9"/>
      <c r="F94" s="9" t="s">
        <v>431</v>
      </c>
      <c r="G94" s="9" t="s">
        <v>432</v>
      </c>
      <c r="H94" s="9" t="s">
        <v>302</v>
      </c>
      <c r="I94" s="10" t="s">
        <v>303</v>
      </c>
      <c r="J94" s="9" t="s">
        <v>316</v>
      </c>
      <c r="K94" s="11">
        <v>37063</v>
      </c>
      <c r="L94" s="12"/>
      <c r="M94" s="12" t="s">
        <v>433</v>
      </c>
      <c r="N94" s="34" t="s">
        <v>57</v>
      </c>
      <c r="O94" s="13" t="s">
        <v>56</v>
      </c>
    </row>
    <row r="95" spans="1:15" ht="94.5">
      <c r="A95" s="9" t="s">
        <v>296</v>
      </c>
      <c r="B95" s="9" t="s">
        <v>308</v>
      </c>
      <c r="C95" s="9" t="s">
        <v>298</v>
      </c>
      <c r="D95" s="9" t="s">
        <v>299</v>
      </c>
      <c r="E95" s="9"/>
      <c r="F95" s="9" t="s">
        <v>431</v>
      </c>
      <c r="G95" s="9" t="s">
        <v>432</v>
      </c>
      <c r="H95" s="9" t="s">
        <v>302</v>
      </c>
      <c r="I95" s="10" t="s">
        <v>303</v>
      </c>
      <c r="J95" s="9" t="s">
        <v>316</v>
      </c>
      <c r="K95" s="11">
        <v>37063</v>
      </c>
      <c r="L95" s="12"/>
      <c r="M95" s="12" t="s">
        <v>59</v>
      </c>
      <c r="N95" s="34" t="s">
        <v>60</v>
      </c>
      <c r="O95" s="13" t="s">
        <v>58</v>
      </c>
    </row>
    <row r="96" spans="1:15" ht="53.25" customHeight="1">
      <c r="A96" s="9" t="s">
        <v>296</v>
      </c>
      <c r="B96" s="9" t="s">
        <v>48</v>
      </c>
      <c r="C96" s="9" t="s">
        <v>298</v>
      </c>
      <c r="D96" s="9" t="s">
        <v>299</v>
      </c>
      <c r="E96" s="9"/>
      <c r="F96" s="9" t="s">
        <v>325</v>
      </c>
      <c r="G96" s="9" t="s">
        <v>326</v>
      </c>
      <c r="H96" s="9" t="s">
        <v>302</v>
      </c>
      <c r="I96" s="10" t="s">
        <v>303</v>
      </c>
      <c r="J96" s="9" t="s">
        <v>316</v>
      </c>
      <c r="K96" s="11">
        <v>37063</v>
      </c>
      <c r="L96" s="12"/>
      <c r="M96" s="12" t="s">
        <v>62</v>
      </c>
      <c r="N96" s="12" t="s">
        <v>63</v>
      </c>
      <c r="O96" s="13" t="s">
        <v>61</v>
      </c>
    </row>
    <row r="97" spans="1:15" ht="54.75" customHeight="1">
      <c r="A97" s="9" t="s">
        <v>296</v>
      </c>
      <c r="B97" s="9" t="s">
        <v>308</v>
      </c>
      <c r="C97" s="9" t="s">
        <v>449</v>
      </c>
      <c r="D97" s="9" t="s">
        <v>299</v>
      </c>
      <c r="E97" s="9"/>
      <c r="F97" s="9" t="s">
        <v>325</v>
      </c>
      <c r="G97" s="9" t="s">
        <v>326</v>
      </c>
      <c r="H97" s="9" t="s">
        <v>302</v>
      </c>
      <c r="I97" s="10" t="s">
        <v>303</v>
      </c>
      <c r="J97" s="9" t="s">
        <v>304</v>
      </c>
      <c r="K97" s="11">
        <v>37064</v>
      </c>
      <c r="L97" s="12"/>
      <c r="M97" s="12" t="s">
        <v>64</v>
      </c>
      <c r="N97" s="12" t="s">
        <v>66</v>
      </c>
      <c r="O97" s="13" t="s">
        <v>65</v>
      </c>
    </row>
    <row r="98" spans="1:15" ht="58.5" customHeight="1">
      <c r="A98" s="9" t="s">
        <v>296</v>
      </c>
      <c r="B98" s="9" t="s">
        <v>48</v>
      </c>
      <c r="C98" s="9" t="s">
        <v>449</v>
      </c>
      <c r="D98" s="9" t="s">
        <v>299</v>
      </c>
      <c r="E98" s="9"/>
      <c r="F98" s="9" t="s">
        <v>325</v>
      </c>
      <c r="G98" s="9" t="s">
        <v>326</v>
      </c>
      <c r="H98" s="9" t="s">
        <v>320</v>
      </c>
      <c r="I98" s="10" t="s">
        <v>303</v>
      </c>
      <c r="J98" s="9" t="s">
        <v>304</v>
      </c>
      <c r="K98" s="11">
        <v>37064</v>
      </c>
      <c r="L98" s="12" t="s">
        <v>67</v>
      </c>
      <c r="M98" s="12" t="s">
        <v>68</v>
      </c>
      <c r="N98" s="12" t="s">
        <v>69</v>
      </c>
      <c r="O98" s="13" t="s">
        <v>70</v>
      </c>
    </row>
    <row r="99" spans="1:15" ht="50.25" customHeight="1">
      <c r="A99" s="9" t="s">
        <v>296</v>
      </c>
      <c r="B99" s="9" t="s">
        <v>48</v>
      </c>
      <c r="C99" s="9" t="s">
        <v>298</v>
      </c>
      <c r="D99" s="9" t="s">
        <v>299</v>
      </c>
      <c r="E99" s="9"/>
      <c r="F99" s="9" t="s">
        <v>431</v>
      </c>
      <c r="G99" s="9" t="s">
        <v>432</v>
      </c>
      <c r="H99" s="9" t="s">
        <v>302</v>
      </c>
      <c r="I99" s="10" t="s">
        <v>303</v>
      </c>
      <c r="J99" s="9" t="s">
        <v>304</v>
      </c>
      <c r="K99" s="11">
        <v>37064</v>
      </c>
      <c r="L99" s="12"/>
      <c r="M99" s="12" t="s">
        <v>71</v>
      </c>
      <c r="N99" s="17" t="s">
        <v>73</v>
      </c>
      <c r="O99" s="13" t="s">
        <v>72</v>
      </c>
    </row>
    <row r="100" spans="1:15" ht="60.75" customHeight="1">
      <c r="A100" s="9" t="s">
        <v>296</v>
      </c>
      <c r="B100" s="9" t="s">
        <v>48</v>
      </c>
      <c r="C100" s="9" t="s">
        <v>449</v>
      </c>
      <c r="D100" s="9" t="s">
        <v>77</v>
      </c>
      <c r="E100" s="9"/>
      <c r="F100" s="9" t="s">
        <v>325</v>
      </c>
      <c r="G100" s="9" t="s">
        <v>326</v>
      </c>
      <c r="H100" s="9" t="s">
        <v>320</v>
      </c>
      <c r="I100" s="10" t="s">
        <v>303</v>
      </c>
      <c r="J100" s="9" t="s">
        <v>304</v>
      </c>
      <c r="K100" s="11">
        <v>37064</v>
      </c>
      <c r="L100" s="12"/>
      <c r="M100" s="12" t="s">
        <v>76</v>
      </c>
      <c r="N100" s="12" t="s">
        <v>75</v>
      </c>
      <c r="O100" s="13" t="s">
        <v>74</v>
      </c>
    </row>
    <row r="101" spans="1:15" ht="57" customHeight="1">
      <c r="A101" s="9" t="s">
        <v>296</v>
      </c>
      <c r="B101" s="9" t="s">
        <v>48</v>
      </c>
      <c r="C101" s="9" t="s">
        <v>449</v>
      </c>
      <c r="D101" s="9" t="s">
        <v>77</v>
      </c>
      <c r="E101" s="9"/>
      <c r="F101" s="9" t="s">
        <v>325</v>
      </c>
      <c r="G101" s="9" t="s">
        <v>326</v>
      </c>
      <c r="H101" s="9" t="s">
        <v>302</v>
      </c>
      <c r="I101" s="10" t="s">
        <v>303</v>
      </c>
      <c r="J101" s="9" t="s">
        <v>304</v>
      </c>
      <c r="K101" s="11">
        <v>37064</v>
      </c>
      <c r="L101" s="12"/>
      <c r="M101" s="12" t="s">
        <v>78</v>
      </c>
      <c r="N101" s="12" t="s">
        <v>80</v>
      </c>
      <c r="O101" s="13" t="s">
        <v>79</v>
      </c>
    </row>
    <row r="102" spans="1:15" ht="53.25" customHeight="1">
      <c r="A102" s="9" t="s">
        <v>296</v>
      </c>
      <c r="B102" s="9" t="s">
        <v>48</v>
      </c>
      <c r="C102" s="9" t="s">
        <v>572</v>
      </c>
      <c r="D102" s="9" t="s">
        <v>299</v>
      </c>
      <c r="E102" s="9"/>
      <c r="F102" s="9" t="s">
        <v>325</v>
      </c>
      <c r="G102" s="9" t="s">
        <v>326</v>
      </c>
      <c r="H102" s="9" t="s">
        <v>302</v>
      </c>
      <c r="I102" s="10" t="s">
        <v>303</v>
      </c>
      <c r="J102" s="9" t="s">
        <v>304</v>
      </c>
      <c r="K102" s="11">
        <v>37064</v>
      </c>
      <c r="L102" s="12"/>
      <c r="M102" s="12" t="s">
        <v>83</v>
      </c>
      <c r="N102" s="12" t="s">
        <v>82</v>
      </c>
      <c r="O102" s="13" t="s">
        <v>81</v>
      </c>
    </row>
    <row r="103" spans="1:15" ht="68.25" customHeight="1">
      <c r="A103" s="9" t="s">
        <v>296</v>
      </c>
      <c r="B103" s="9" t="s">
        <v>48</v>
      </c>
      <c r="C103" s="9" t="s">
        <v>449</v>
      </c>
      <c r="D103" s="9" t="s">
        <v>77</v>
      </c>
      <c r="E103" s="9"/>
      <c r="F103" s="9" t="s">
        <v>431</v>
      </c>
      <c r="G103" s="9" t="s">
        <v>432</v>
      </c>
      <c r="H103" s="9" t="s">
        <v>302</v>
      </c>
      <c r="I103" s="10" t="s">
        <v>303</v>
      </c>
      <c r="J103" s="9" t="s">
        <v>316</v>
      </c>
      <c r="K103" s="11">
        <v>37064</v>
      </c>
      <c r="L103" s="12"/>
      <c r="M103" s="12" t="s">
        <v>86</v>
      </c>
      <c r="N103" s="35" t="s">
        <v>84</v>
      </c>
      <c r="O103" s="13" t="s">
        <v>85</v>
      </c>
    </row>
    <row r="104" spans="1:15" ht="48" customHeight="1">
      <c r="A104" s="9" t="s">
        <v>296</v>
      </c>
      <c r="B104" s="9" t="s">
        <v>48</v>
      </c>
      <c r="C104" s="9" t="s">
        <v>122</v>
      </c>
      <c r="D104" s="9" t="s">
        <v>90</v>
      </c>
      <c r="E104" s="9"/>
      <c r="F104" s="9" t="s">
        <v>325</v>
      </c>
      <c r="G104" s="9" t="s">
        <v>326</v>
      </c>
      <c r="H104" s="9" t="s">
        <v>320</v>
      </c>
      <c r="I104" s="10" t="s">
        <v>303</v>
      </c>
      <c r="J104" s="9" t="s">
        <v>316</v>
      </c>
      <c r="K104" s="11">
        <v>37064</v>
      </c>
      <c r="L104" s="12"/>
      <c r="M104" s="12" t="s">
        <v>88</v>
      </c>
      <c r="N104" s="12" t="s">
        <v>89</v>
      </c>
      <c r="O104" s="13" t="s">
        <v>87</v>
      </c>
    </row>
    <row r="105" spans="1:15" ht="46.5" customHeight="1">
      <c r="A105" s="9" t="s">
        <v>296</v>
      </c>
      <c r="B105" s="9" t="s">
        <v>48</v>
      </c>
      <c r="C105" s="9" t="s">
        <v>298</v>
      </c>
      <c r="D105" s="9" t="s">
        <v>299</v>
      </c>
      <c r="E105" s="9"/>
      <c r="F105" s="9" t="s">
        <v>431</v>
      </c>
      <c r="G105" s="9" t="s">
        <v>432</v>
      </c>
      <c r="H105" s="9" t="s">
        <v>302</v>
      </c>
      <c r="I105" s="10" t="s">
        <v>303</v>
      </c>
      <c r="J105" s="9" t="s">
        <v>316</v>
      </c>
      <c r="K105" s="11">
        <v>37064</v>
      </c>
      <c r="L105" s="12"/>
      <c r="M105" s="12" t="s">
        <v>92</v>
      </c>
      <c r="N105" s="12" t="s">
        <v>93</v>
      </c>
      <c r="O105" s="13" t="s">
        <v>91</v>
      </c>
    </row>
    <row r="106" spans="1:15" ht="54.75" customHeight="1">
      <c r="A106" s="9" t="s">
        <v>296</v>
      </c>
      <c r="B106" s="9" t="s">
        <v>48</v>
      </c>
      <c r="C106" s="9" t="s">
        <v>298</v>
      </c>
      <c r="D106" s="9" t="s">
        <v>299</v>
      </c>
      <c r="E106" s="9"/>
      <c r="F106" s="9" t="s">
        <v>325</v>
      </c>
      <c r="G106" s="9" t="s">
        <v>326</v>
      </c>
      <c r="H106" s="9" t="s">
        <v>302</v>
      </c>
      <c r="I106" s="10" t="s">
        <v>303</v>
      </c>
      <c r="J106" s="9" t="s">
        <v>304</v>
      </c>
      <c r="K106" s="11">
        <v>37064</v>
      </c>
      <c r="L106" s="12"/>
      <c r="M106" s="12" t="s">
        <v>96</v>
      </c>
      <c r="N106" s="12" t="s">
        <v>95</v>
      </c>
      <c r="O106" s="13" t="s">
        <v>94</v>
      </c>
    </row>
    <row r="107" spans="1:15" ht="48.75" customHeight="1">
      <c r="A107" s="9" t="s">
        <v>296</v>
      </c>
      <c r="B107" s="9" t="s">
        <v>308</v>
      </c>
      <c r="C107" s="9" t="s">
        <v>298</v>
      </c>
      <c r="D107" s="9" t="s">
        <v>299</v>
      </c>
      <c r="E107" s="9"/>
      <c r="F107" s="9" t="s">
        <v>325</v>
      </c>
      <c r="G107" s="9" t="s">
        <v>326</v>
      </c>
      <c r="H107" s="9" t="s">
        <v>302</v>
      </c>
      <c r="I107" s="10" t="s">
        <v>303</v>
      </c>
      <c r="J107" s="9" t="s">
        <v>304</v>
      </c>
      <c r="K107" s="11">
        <v>37064</v>
      </c>
      <c r="L107" s="12"/>
      <c r="M107" s="12" t="s">
        <v>97</v>
      </c>
      <c r="N107" s="12" t="s">
        <v>98</v>
      </c>
      <c r="O107" s="13" t="s">
        <v>99</v>
      </c>
    </row>
    <row r="108" spans="1:15" ht="61.5" customHeight="1">
      <c r="A108" s="9" t="s">
        <v>296</v>
      </c>
      <c r="B108" s="9" t="s">
        <v>324</v>
      </c>
      <c r="C108" s="9" t="s">
        <v>298</v>
      </c>
      <c r="D108" s="9" t="s">
        <v>299</v>
      </c>
      <c r="E108" s="9"/>
      <c r="F108" s="9" t="s">
        <v>325</v>
      </c>
      <c r="G108" s="9" t="s">
        <v>326</v>
      </c>
      <c r="H108" s="9" t="s">
        <v>302</v>
      </c>
      <c r="I108" s="10" t="s">
        <v>303</v>
      </c>
      <c r="J108" s="9" t="s">
        <v>316</v>
      </c>
      <c r="K108" s="11">
        <v>37067</v>
      </c>
      <c r="L108" s="12"/>
      <c r="M108" s="12" t="s">
        <v>101</v>
      </c>
      <c r="N108" s="12" t="s">
        <v>102</v>
      </c>
      <c r="O108" s="13" t="s">
        <v>100</v>
      </c>
    </row>
    <row r="109" spans="1:15" ht="51" customHeight="1">
      <c r="A109" s="9" t="s">
        <v>296</v>
      </c>
      <c r="B109" s="9" t="s">
        <v>324</v>
      </c>
      <c r="C109" s="9" t="s">
        <v>298</v>
      </c>
      <c r="D109" s="9" t="s">
        <v>299</v>
      </c>
      <c r="E109" s="9"/>
      <c r="F109" s="9" t="s">
        <v>110</v>
      </c>
      <c r="G109" s="9" t="s">
        <v>109</v>
      </c>
      <c r="H109" s="9" t="s">
        <v>302</v>
      </c>
      <c r="I109" s="10" t="s">
        <v>303</v>
      </c>
      <c r="J109" s="9" t="s">
        <v>316</v>
      </c>
      <c r="K109" s="11">
        <v>37067</v>
      </c>
      <c r="L109" s="12"/>
      <c r="M109" s="12" t="s">
        <v>104</v>
      </c>
      <c r="N109" s="12" t="s">
        <v>108</v>
      </c>
      <c r="O109" s="13" t="s">
        <v>103</v>
      </c>
    </row>
    <row r="110" spans="1:15" ht="45.75" customHeight="1">
      <c r="A110" s="9" t="s">
        <v>296</v>
      </c>
      <c r="B110" s="9" t="s">
        <v>324</v>
      </c>
      <c r="C110" s="9" t="s">
        <v>298</v>
      </c>
      <c r="D110" s="9" t="s">
        <v>299</v>
      </c>
      <c r="E110" s="9"/>
      <c r="F110" s="9" t="s">
        <v>325</v>
      </c>
      <c r="G110" s="9" t="s">
        <v>326</v>
      </c>
      <c r="H110" s="9" t="s">
        <v>302</v>
      </c>
      <c r="I110" s="9" t="s">
        <v>455</v>
      </c>
      <c r="J110" s="9" t="s">
        <v>316</v>
      </c>
      <c r="K110" s="11">
        <v>37067</v>
      </c>
      <c r="L110" s="12"/>
      <c r="M110" s="12" t="s">
        <v>112</v>
      </c>
      <c r="N110" s="12" t="s">
        <v>113</v>
      </c>
      <c r="O110" s="13" t="s">
        <v>111</v>
      </c>
    </row>
    <row r="111" spans="1:15" ht="120" customHeight="1">
      <c r="A111" s="9" t="s">
        <v>296</v>
      </c>
      <c r="B111" s="9" t="s">
        <v>324</v>
      </c>
      <c r="C111" s="9" t="s">
        <v>298</v>
      </c>
      <c r="D111" s="9" t="s">
        <v>299</v>
      </c>
      <c r="E111" s="9"/>
      <c r="F111" s="9" t="s">
        <v>431</v>
      </c>
      <c r="G111" s="9" t="s">
        <v>432</v>
      </c>
      <c r="H111" s="9" t="s">
        <v>302</v>
      </c>
      <c r="I111" s="10" t="s">
        <v>303</v>
      </c>
      <c r="J111" s="9" t="s">
        <v>316</v>
      </c>
      <c r="K111" s="11">
        <v>37067</v>
      </c>
      <c r="L111" s="12"/>
      <c r="M111" s="12" t="s">
        <v>115</v>
      </c>
      <c r="N111" s="36" t="s">
        <v>114</v>
      </c>
      <c r="O111" s="13" t="s">
        <v>116</v>
      </c>
    </row>
    <row r="112" spans="1:15" ht="45" customHeight="1">
      <c r="A112" s="9" t="s">
        <v>296</v>
      </c>
      <c r="B112" s="9" t="s">
        <v>308</v>
      </c>
      <c r="C112" s="9" t="s">
        <v>298</v>
      </c>
      <c r="D112" s="9" t="s">
        <v>299</v>
      </c>
      <c r="E112" s="9"/>
      <c r="F112" s="9" t="s">
        <v>431</v>
      </c>
      <c r="G112" s="9" t="s">
        <v>432</v>
      </c>
      <c r="H112" s="9" t="s">
        <v>302</v>
      </c>
      <c r="I112" s="10" t="s">
        <v>303</v>
      </c>
      <c r="J112" s="9" t="s">
        <v>316</v>
      </c>
      <c r="K112" s="11">
        <v>37067</v>
      </c>
      <c r="L112" s="12"/>
      <c r="M112" s="12" t="s">
        <v>118</v>
      </c>
      <c r="N112" s="12" t="s">
        <v>119</v>
      </c>
      <c r="O112" s="13" t="s">
        <v>117</v>
      </c>
    </row>
    <row r="113" spans="1:15" ht="51.75" customHeight="1">
      <c r="A113" s="9" t="s">
        <v>296</v>
      </c>
      <c r="B113" s="9" t="s">
        <v>324</v>
      </c>
      <c r="C113" s="9" t="s">
        <v>122</v>
      </c>
      <c r="D113" s="9" t="s">
        <v>90</v>
      </c>
      <c r="E113" s="9"/>
      <c r="F113" s="9" t="s">
        <v>325</v>
      </c>
      <c r="G113" s="9" t="s">
        <v>326</v>
      </c>
      <c r="H113" s="9" t="s">
        <v>302</v>
      </c>
      <c r="I113" s="10" t="s">
        <v>303</v>
      </c>
      <c r="J113" s="9" t="s">
        <v>316</v>
      </c>
      <c r="K113" s="11">
        <v>37067</v>
      </c>
      <c r="L113" s="12"/>
      <c r="M113" s="12" t="s">
        <v>121</v>
      </c>
      <c r="N113" s="36" t="s">
        <v>123</v>
      </c>
      <c r="O113" s="13" t="s">
        <v>120</v>
      </c>
    </row>
    <row r="114" spans="1:15" ht="39" customHeight="1">
      <c r="A114" s="9" t="s">
        <v>296</v>
      </c>
      <c r="B114" s="9" t="s">
        <v>324</v>
      </c>
      <c r="C114" s="9" t="s">
        <v>122</v>
      </c>
      <c r="D114" s="9" t="s">
        <v>90</v>
      </c>
      <c r="E114" s="9"/>
      <c r="F114" s="9" t="s">
        <v>325</v>
      </c>
      <c r="G114" s="9" t="s">
        <v>326</v>
      </c>
      <c r="H114" s="9" t="s">
        <v>302</v>
      </c>
      <c r="I114" s="10" t="s">
        <v>303</v>
      </c>
      <c r="J114" s="9" t="s">
        <v>304</v>
      </c>
      <c r="K114" s="11">
        <v>37067</v>
      </c>
      <c r="L114" s="12"/>
      <c r="M114" s="12" t="s">
        <v>125</v>
      </c>
      <c r="N114" s="12" t="s">
        <v>126</v>
      </c>
      <c r="O114" s="13" t="s">
        <v>124</v>
      </c>
    </row>
    <row r="115" spans="1:15" ht="50.25" customHeight="1">
      <c r="A115" s="9" t="s">
        <v>296</v>
      </c>
      <c r="B115" s="9" t="s">
        <v>324</v>
      </c>
      <c r="C115" s="9" t="s">
        <v>298</v>
      </c>
      <c r="D115" s="9" t="s">
        <v>299</v>
      </c>
      <c r="E115" s="9"/>
      <c r="F115" s="9" t="s">
        <v>431</v>
      </c>
      <c r="G115" s="9" t="s">
        <v>432</v>
      </c>
      <c r="H115" s="9" t="s">
        <v>302</v>
      </c>
      <c r="I115" s="10" t="s">
        <v>303</v>
      </c>
      <c r="J115" s="9" t="s">
        <v>304</v>
      </c>
      <c r="K115" s="11">
        <v>37067</v>
      </c>
      <c r="L115" s="12"/>
      <c r="M115" s="12" t="s">
        <v>128</v>
      </c>
      <c r="N115" s="12" t="s">
        <v>129</v>
      </c>
      <c r="O115" s="13" t="s">
        <v>127</v>
      </c>
    </row>
    <row r="116" spans="1:15" ht="50.25" customHeight="1">
      <c r="A116" s="9" t="s">
        <v>133</v>
      </c>
      <c r="B116" s="9" t="s">
        <v>134</v>
      </c>
      <c r="C116" s="9" t="s">
        <v>122</v>
      </c>
      <c r="D116" s="9" t="s">
        <v>90</v>
      </c>
      <c r="E116" s="9"/>
      <c r="F116" s="9" t="s">
        <v>325</v>
      </c>
      <c r="G116" s="9" t="s">
        <v>326</v>
      </c>
      <c r="H116" s="9" t="s">
        <v>302</v>
      </c>
      <c r="I116" s="9" t="s">
        <v>455</v>
      </c>
      <c r="J116" s="9" t="s">
        <v>316</v>
      </c>
      <c r="K116" s="11">
        <v>37067</v>
      </c>
      <c r="L116" s="12"/>
      <c r="M116" s="12" t="s">
        <v>131</v>
      </c>
      <c r="N116" s="12" t="s">
        <v>132</v>
      </c>
      <c r="O116" s="13" t="s">
        <v>130</v>
      </c>
    </row>
    <row r="117" spans="1:15" ht="94.5">
      <c r="A117" s="9" t="s">
        <v>142</v>
      </c>
      <c r="B117" s="9" t="s">
        <v>141</v>
      </c>
      <c r="C117" s="9" t="s">
        <v>139</v>
      </c>
      <c r="D117" s="9" t="s">
        <v>140</v>
      </c>
      <c r="E117" s="9"/>
      <c r="F117" s="9" t="s">
        <v>325</v>
      </c>
      <c r="G117" s="9" t="s">
        <v>326</v>
      </c>
      <c r="H117" s="9" t="s">
        <v>302</v>
      </c>
      <c r="I117" s="10" t="s">
        <v>303</v>
      </c>
      <c r="J117" s="9" t="s">
        <v>304</v>
      </c>
      <c r="K117" s="11">
        <v>37067</v>
      </c>
      <c r="L117" s="12" t="s">
        <v>137</v>
      </c>
      <c r="M117" s="12" t="s">
        <v>136</v>
      </c>
      <c r="N117" s="37" t="s">
        <v>138</v>
      </c>
      <c r="O117" s="13" t="s">
        <v>135</v>
      </c>
    </row>
    <row r="118" spans="1:15" ht="43.5" customHeight="1">
      <c r="A118" s="9" t="s">
        <v>133</v>
      </c>
      <c r="B118" s="9" t="s">
        <v>146</v>
      </c>
      <c r="C118" s="9" t="s">
        <v>298</v>
      </c>
      <c r="D118" s="9" t="s">
        <v>299</v>
      </c>
      <c r="E118" s="9"/>
      <c r="F118" s="9" t="s">
        <v>147</v>
      </c>
      <c r="G118" s="9" t="s">
        <v>331</v>
      </c>
      <c r="H118" s="9" t="s">
        <v>302</v>
      </c>
      <c r="I118" s="10" t="s">
        <v>303</v>
      </c>
      <c r="J118" s="9" t="s">
        <v>304</v>
      </c>
      <c r="K118" s="11">
        <v>37067</v>
      </c>
      <c r="L118" s="12"/>
      <c r="M118" s="12" t="s">
        <v>144</v>
      </c>
      <c r="N118" s="12" t="s">
        <v>145</v>
      </c>
      <c r="O118" s="13" t="s">
        <v>143</v>
      </c>
    </row>
    <row r="119" spans="1:15" ht="41.25" customHeight="1">
      <c r="A119" s="9" t="s">
        <v>133</v>
      </c>
      <c r="B119" s="9" t="s">
        <v>134</v>
      </c>
      <c r="C119" s="9" t="s">
        <v>298</v>
      </c>
      <c r="D119" s="9" t="s">
        <v>299</v>
      </c>
      <c r="E119" s="9"/>
      <c r="F119" s="9" t="s">
        <v>325</v>
      </c>
      <c r="G119" s="9" t="s">
        <v>326</v>
      </c>
      <c r="H119" s="9" t="s">
        <v>302</v>
      </c>
      <c r="I119" s="10" t="s">
        <v>303</v>
      </c>
      <c r="J119" s="9" t="s">
        <v>316</v>
      </c>
      <c r="K119" s="11">
        <v>37067</v>
      </c>
      <c r="L119" s="12"/>
      <c r="M119" s="12" t="s">
        <v>149</v>
      </c>
      <c r="N119" s="12" t="s">
        <v>150</v>
      </c>
      <c r="O119" s="13" t="s">
        <v>148</v>
      </c>
    </row>
    <row r="120" spans="1:15" ht="53.25" customHeight="1">
      <c r="A120" s="9" t="s">
        <v>296</v>
      </c>
      <c r="B120" s="9" t="s">
        <v>324</v>
      </c>
      <c r="C120" s="9" t="s">
        <v>449</v>
      </c>
      <c r="D120" s="9" t="s">
        <v>77</v>
      </c>
      <c r="E120" s="9"/>
      <c r="F120" s="9" t="s">
        <v>325</v>
      </c>
      <c r="G120" s="9" t="s">
        <v>326</v>
      </c>
      <c r="H120" s="9" t="s">
        <v>302</v>
      </c>
      <c r="I120" s="10" t="s">
        <v>303</v>
      </c>
      <c r="J120" s="9" t="s">
        <v>304</v>
      </c>
      <c r="K120" s="11">
        <v>37068</v>
      </c>
      <c r="L120" s="12"/>
      <c r="M120" s="12" t="s">
        <v>152</v>
      </c>
      <c r="N120" s="12" t="s">
        <v>153</v>
      </c>
      <c r="O120" s="13" t="s">
        <v>151</v>
      </c>
    </row>
    <row r="121" spans="1:15" ht="44.25" customHeight="1">
      <c r="A121" s="9" t="s">
        <v>296</v>
      </c>
      <c r="B121" s="9" t="s">
        <v>308</v>
      </c>
      <c r="C121" s="9" t="s">
        <v>298</v>
      </c>
      <c r="D121" s="9" t="s">
        <v>299</v>
      </c>
      <c r="E121" s="9"/>
      <c r="F121" s="9" t="s">
        <v>325</v>
      </c>
      <c r="G121" s="9" t="s">
        <v>326</v>
      </c>
      <c r="H121" s="9" t="s">
        <v>302</v>
      </c>
      <c r="I121" s="10" t="s">
        <v>303</v>
      </c>
      <c r="J121" s="9" t="s">
        <v>304</v>
      </c>
      <c r="K121" s="11">
        <v>37068</v>
      </c>
      <c r="L121" s="12"/>
      <c r="M121" s="12" t="s">
        <v>155</v>
      </c>
      <c r="N121" s="12" t="s">
        <v>156</v>
      </c>
      <c r="O121" s="13" t="s">
        <v>154</v>
      </c>
    </row>
    <row r="122" spans="1:15" ht="45" customHeight="1">
      <c r="A122" s="9" t="s">
        <v>163</v>
      </c>
      <c r="B122" s="9" t="s">
        <v>165</v>
      </c>
      <c r="C122" s="9" t="s">
        <v>298</v>
      </c>
      <c r="D122" s="9" t="s">
        <v>299</v>
      </c>
      <c r="E122" s="9"/>
      <c r="F122" s="9" t="s">
        <v>147</v>
      </c>
      <c r="G122" s="9" t="s">
        <v>331</v>
      </c>
      <c r="H122" s="9" t="s">
        <v>302</v>
      </c>
      <c r="I122" s="9" t="s">
        <v>455</v>
      </c>
      <c r="J122" s="9" t="s">
        <v>304</v>
      </c>
      <c r="K122" s="11">
        <v>37068</v>
      </c>
      <c r="L122" s="12"/>
      <c r="M122" s="12" t="s">
        <v>158</v>
      </c>
      <c r="N122" s="12" t="s">
        <v>159</v>
      </c>
      <c r="O122" s="13" t="s">
        <v>157</v>
      </c>
    </row>
    <row r="123" spans="1:15" ht="63" customHeight="1">
      <c r="A123" s="9" t="s">
        <v>163</v>
      </c>
      <c r="B123" s="9" t="s">
        <v>164</v>
      </c>
      <c r="C123" s="9" t="s">
        <v>449</v>
      </c>
      <c r="D123" s="9" t="s">
        <v>77</v>
      </c>
      <c r="E123" s="9"/>
      <c r="F123" s="9" t="s">
        <v>147</v>
      </c>
      <c r="G123" s="9" t="s">
        <v>331</v>
      </c>
      <c r="H123" s="9" t="s">
        <v>302</v>
      </c>
      <c r="I123" s="9" t="s">
        <v>455</v>
      </c>
      <c r="J123" s="9" t="s">
        <v>304</v>
      </c>
      <c r="K123" s="11">
        <v>37068</v>
      </c>
      <c r="L123" s="12"/>
      <c r="M123" s="12" t="s">
        <v>161</v>
      </c>
      <c r="N123" s="12" t="s">
        <v>162</v>
      </c>
      <c r="O123" s="13" t="s">
        <v>160</v>
      </c>
    </row>
    <row r="124" spans="1:15" ht="50.25" customHeight="1">
      <c r="A124" s="9" t="s">
        <v>163</v>
      </c>
      <c r="B124" s="9" t="s">
        <v>218</v>
      </c>
      <c r="C124" s="9" t="s">
        <v>298</v>
      </c>
      <c r="D124" s="9" t="s">
        <v>299</v>
      </c>
      <c r="E124" s="9"/>
      <c r="F124" s="9" t="s">
        <v>147</v>
      </c>
      <c r="G124" s="9" t="s">
        <v>331</v>
      </c>
      <c r="H124" s="9" t="s">
        <v>302</v>
      </c>
      <c r="I124" s="9" t="s">
        <v>455</v>
      </c>
      <c r="J124" s="9" t="s">
        <v>304</v>
      </c>
      <c r="K124" s="11">
        <v>37068</v>
      </c>
      <c r="L124" s="12"/>
      <c r="M124" s="12" t="s">
        <v>216</v>
      </c>
      <c r="N124" s="12" t="s">
        <v>217</v>
      </c>
      <c r="O124" s="13" t="s">
        <v>166</v>
      </c>
    </row>
    <row r="125" spans="1:15" ht="43.5" customHeight="1">
      <c r="A125" s="9" t="s">
        <v>163</v>
      </c>
      <c r="B125" s="9" t="s">
        <v>308</v>
      </c>
      <c r="C125" s="9" t="s">
        <v>298</v>
      </c>
      <c r="D125" s="9" t="s">
        <v>299</v>
      </c>
      <c r="E125" s="9"/>
      <c r="F125" s="9" t="s">
        <v>325</v>
      </c>
      <c r="G125" s="9" t="s">
        <v>326</v>
      </c>
      <c r="H125" s="9" t="s">
        <v>302</v>
      </c>
      <c r="I125" s="10" t="s">
        <v>303</v>
      </c>
      <c r="J125" s="9" t="s">
        <v>304</v>
      </c>
      <c r="K125" s="11">
        <v>37068</v>
      </c>
      <c r="L125" s="12"/>
      <c r="M125" s="12" t="s">
        <v>223</v>
      </c>
      <c r="N125" s="12" t="s">
        <v>224</v>
      </c>
      <c r="O125" s="13" t="s">
        <v>219</v>
      </c>
    </row>
    <row r="126" spans="1:15" ht="54" customHeight="1">
      <c r="A126" s="9" t="s">
        <v>163</v>
      </c>
      <c r="B126" s="9" t="s">
        <v>308</v>
      </c>
      <c r="C126" s="9" t="s">
        <v>298</v>
      </c>
      <c r="D126" s="9" t="s">
        <v>299</v>
      </c>
      <c r="E126" s="9"/>
      <c r="F126" s="9" t="s">
        <v>325</v>
      </c>
      <c r="G126" s="9" t="s">
        <v>326</v>
      </c>
      <c r="H126" s="9" t="s">
        <v>302</v>
      </c>
      <c r="I126" s="10" t="s">
        <v>303</v>
      </c>
      <c r="J126" s="9" t="s">
        <v>304</v>
      </c>
      <c r="K126" s="11">
        <v>37068</v>
      </c>
      <c r="L126" s="12"/>
      <c r="M126" s="12" t="s">
        <v>226</v>
      </c>
      <c r="N126" s="12" t="s">
        <v>227</v>
      </c>
      <c r="O126" s="13" t="s">
        <v>225</v>
      </c>
    </row>
    <row r="127" spans="1:15" ht="39.75" customHeight="1">
      <c r="A127" s="9" t="s">
        <v>296</v>
      </c>
      <c r="B127" s="9" t="s">
        <v>308</v>
      </c>
      <c r="C127" s="9" t="s">
        <v>298</v>
      </c>
      <c r="D127" s="9" t="s">
        <v>299</v>
      </c>
      <c r="E127" s="9"/>
      <c r="F127" s="9" t="s">
        <v>325</v>
      </c>
      <c r="G127" s="9" t="s">
        <v>326</v>
      </c>
      <c r="H127" s="9" t="s">
        <v>302</v>
      </c>
      <c r="I127" s="10" t="s">
        <v>303</v>
      </c>
      <c r="J127" s="9" t="s">
        <v>304</v>
      </c>
      <c r="K127" s="11">
        <v>37068</v>
      </c>
      <c r="L127" s="12"/>
      <c r="M127" s="12" t="s">
        <v>229</v>
      </c>
      <c r="N127" s="12" t="s">
        <v>230</v>
      </c>
      <c r="O127" s="13" t="s">
        <v>228</v>
      </c>
    </row>
    <row r="128" spans="1:15" ht="45.75" customHeight="1">
      <c r="A128" s="9" t="s">
        <v>163</v>
      </c>
      <c r="B128" s="9" t="s">
        <v>218</v>
      </c>
      <c r="C128" s="9" t="s">
        <v>122</v>
      </c>
      <c r="D128" s="9" t="s">
        <v>90</v>
      </c>
      <c r="E128" s="9"/>
      <c r="F128" s="9" t="s">
        <v>325</v>
      </c>
      <c r="G128" s="9" t="s">
        <v>326</v>
      </c>
      <c r="H128" s="9" t="s">
        <v>302</v>
      </c>
      <c r="I128" s="10" t="s">
        <v>303</v>
      </c>
      <c r="J128" s="9" t="s">
        <v>304</v>
      </c>
      <c r="K128" s="11">
        <v>37068</v>
      </c>
      <c r="L128" s="12"/>
      <c r="M128" s="12" t="s">
        <v>233</v>
      </c>
      <c r="N128" s="12" t="s">
        <v>231</v>
      </c>
      <c r="O128" s="13" t="s">
        <v>232</v>
      </c>
    </row>
    <row r="129" spans="1:15" ht="45" customHeight="1">
      <c r="A129" s="9" t="s">
        <v>296</v>
      </c>
      <c r="B129" s="9" t="s">
        <v>308</v>
      </c>
      <c r="C129" s="9" t="s">
        <v>298</v>
      </c>
      <c r="D129" s="9" t="s">
        <v>299</v>
      </c>
      <c r="E129" s="9"/>
      <c r="F129" s="9" t="s">
        <v>325</v>
      </c>
      <c r="G129" s="9" t="s">
        <v>326</v>
      </c>
      <c r="H129" s="9" t="s">
        <v>302</v>
      </c>
      <c r="I129" s="10" t="s">
        <v>303</v>
      </c>
      <c r="J129" s="9" t="s">
        <v>316</v>
      </c>
      <c r="K129" s="11">
        <v>37068</v>
      </c>
      <c r="L129" s="12"/>
      <c r="M129" s="12" t="s">
        <v>235</v>
      </c>
      <c r="N129" s="12" t="s">
        <v>236</v>
      </c>
      <c r="O129" s="13" t="s">
        <v>234</v>
      </c>
    </row>
    <row r="130" spans="1:15" ht="68.25">
      <c r="A130" s="9" t="s">
        <v>163</v>
      </c>
      <c r="B130" s="9" t="s">
        <v>165</v>
      </c>
      <c r="C130" s="9" t="s">
        <v>298</v>
      </c>
      <c r="D130" s="9" t="s">
        <v>299</v>
      </c>
      <c r="E130" s="9"/>
      <c r="F130" s="9" t="s">
        <v>147</v>
      </c>
      <c r="G130" s="9" t="s">
        <v>240</v>
      </c>
      <c r="H130" s="9" t="s">
        <v>302</v>
      </c>
      <c r="I130" s="10" t="s">
        <v>303</v>
      </c>
      <c r="J130" s="9" t="s">
        <v>316</v>
      </c>
      <c r="K130" s="11">
        <v>37068</v>
      </c>
      <c r="L130" s="12"/>
      <c r="M130" s="12" t="s">
        <v>238</v>
      </c>
      <c r="N130" s="12" t="s">
        <v>239</v>
      </c>
      <c r="O130" s="13" t="s">
        <v>237</v>
      </c>
    </row>
    <row r="131" spans="1:15" ht="59.25" customHeight="1">
      <c r="A131" s="9" t="s">
        <v>163</v>
      </c>
      <c r="B131" s="9" t="s">
        <v>165</v>
      </c>
      <c r="C131" s="9" t="s">
        <v>573</v>
      </c>
      <c r="D131" s="9" t="s">
        <v>299</v>
      </c>
      <c r="E131" s="9"/>
      <c r="F131" s="9" t="s">
        <v>325</v>
      </c>
      <c r="G131" s="9" t="s">
        <v>326</v>
      </c>
      <c r="H131" s="9" t="s">
        <v>302</v>
      </c>
      <c r="I131" s="10" t="s">
        <v>303</v>
      </c>
      <c r="J131" s="9" t="s">
        <v>304</v>
      </c>
      <c r="K131" s="11">
        <v>37068</v>
      </c>
      <c r="L131" s="12"/>
      <c r="M131" s="12" t="s">
        <v>242</v>
      </c>
      <c r="N131" s="12" t="s">
        <v>243</v>
      </c>
      <c r="O131" s="13" t="s">
        <v>241</v>
      </c>
    </row>
    <row r="132" spans="1:15" ht="57" customHeight="1">
      <c r="A132" s="9" t="s">
        <v>163</v>
      </c>
      <c r="B132" s="9" t="s">
        <v>165</v>
      </c>
      <c r="C132" s="9" t="s">
        <v>449</v>
      </c>
      <c r="D132" s="9" t="s">
        <v>299</v>
      </c>
      <c r="E132" s="9"/>
      <c r="F132" s="9" t="s">
        <v>325</v>
      </c>
      <c r="G132" s="9" t="s">
        <v>326</v>
      </c>
      <c r="H132" s="9" t="s">
        <v>302</v>
      </c>
      <c r="I132" s="9" t="s">
        <v>246</v>
      </c>
      <c r="J132" s="9" t="s">
        <v>304</v>
      </c>
      <c r="K132" s="11">
        <v>37068</v>
      </c>
      <c r="L132" s="12"/>
      <c r="M132" s="12" t="s">
        <v>245</v>
      </c>
      <c r="N132" s="12" t="s">
        <v>247</v>
      </c>
      <c r="O132" s="13" t="s">
        <v>244</v>
      </c>
    </row>
    <row r="133" spans="1:15" ht="60.75" customHeight="1">
      <c r="A133" s="9" t="s">
        <v>163</v>
      </c>
      <c r="B133" s="9" t="s">
        <v>165</v>
      </c>
      <c r="C133" s="9" t="s">
        <v>449</v>
      </c>
      <c r="D133" s="9" t="s">
        <v>77</v>
      </c>
      <c r="E133" s="9"/>
      <c r="F133" s="9" t="s">
        <v>252</v>
      </c>
      <c r="G133" s="9" t="s">
        <v>251</v>
      </c>
      <c r="H133" s="9" t="s">
        <v>302</v>
      </c>
      <c r="I133" s="9" t="s">
        <v>455</v>
      </c>
      <c r="J133" s="9" t="s">
        <v>316</v>
      </c>
      <c r="K133" s="11">
        <v>37068</v>
      </c>
      <c r="L133" s="12"/>
      <c r="M133" s="12" t="s">
        <v>249</v>
      </c>
      <c r="N133" s="12" t="s">
        <v>250</v>
      </c>
      <c r="O133" s="13" t="s">
        <v>248</v>
      </c>
    </row>
    <row r="134" spans="1:15" ht="61.5" customHeight="1">
      <c r="A134" s="9" t="s">
        <v>163</v>
      </c>
      <c r="B134" s="9" t="s">
        <v>165</v>
      </c>
      <c r="C134" s="9" t="s">
        <v>122</v>
      </c>
      <c r="D134" s="9" t="s">
        <v>299</v>
      </c>
      <c r="E134" s="9"/>
      <c r="F134" s="9" t="s">
        <v>431</v>
      </c>
      <c r="G134" s="9" t="s">
        <v>432</v>
      </c>
      <c r="H134" s="9" t="s">
        <v>302</v>
      </c>
      <c r="I134" s="10" t="s">
        <v>303</v>
      </c>
      <c r="J134" s="9" t="s">
        <v>316</v>
      </c>
      <c r="K134" s="11">
        <v>37068</v>
      </c>
      <c r="L134" s="12"/>
      <c r="M134" s="12" t="s">
        <v>253</v>
      </c>
      <c r="N134" s="12" t="s">
        <v>255</v>
      </c>
      <c r="O134" s="13" t="s">
        <v>254</v>
      </c>
    </row>
    <row r="135" spans="1:15" ht="66.75" customHeight="1">
      <c r="A135" s="9" t="s">
        <v>163</v>
      </c>
      <c r="B135" s="9" t="s">
        <v>218</v>
      </c>
      <c r="C135" s="9" t="s">
        <v>449</v>
      </c>
      <c r="D135" s="9" t="s">
        <v>299</v>
      </c>
      <c r="E135" s="9"/>
      <c r="F135" s="9" t="s">
        <v>325</v>
      </c>
      <c r="G135" s="9" t="s">
        <v>326</v>
      </c>
      <c r="H135" s="9" t="s">
        <v>302</v>
      </c>
      <c r="I135" s="10" t="s">
        <v>303</v>
      </c>
      <c r="J135" s="9" t="s">
        <v>304</v>
      </c>
      <c r="K135" s="11">
        <v>37068</v>
      </c>
      <c r="L135" s="12"/>
      <c r="M135" s="12" t="s">
        <v>257</v>
      </c>
      <c r="N135" s="12" t="s">
        <v>258</v>
      </c>
      <c r="O135" s="13" t="s">
        <v>256</v>
      </c>
    </row>
    <row r="136" spans="1:15" ht="48.75" customHeight="1">
      <c r="A136" s="9" t="s">
        <v>296</v>
      </c>
      <c r="B136" s="9" t="s">
        <v>308</v>
      </c>
      <c r="C136" s="9" t="s">
        <v>298</v>
      </c>
      <c r="D136" s="9" t="s">
        <v>299</v>
      </c>
      <c r="E136" s="9"/>
      <c r="F136" s="9" t="s">
        <v>325</v>
      </c>
      <c r="G136" s="9" t="s">
        <v>326</v>
      </c>
      <c r="H136" s="9" t="s">
        <v>302</v>
      </c>
      <c r="I136" s="10" t="s">
        <v>303</v>
      </c>
      <c r="J136" s="9" t="s">
        <v>304</v>
      </c>
      <c r="K136" s="11">
        <v>37068</v>
      </c>
      <c r="L136" s="12"/>
      <c r="M136" s="12" t="s">
        <v>264</v>
      </c>
      <c r="N136" s="12" t="s">
        <v>262</v>
      </c>
      <c r="O136" s="13" t="s">
        <v>263</v>
      </c>
    </row>
    <row r="137" spans="1:15" ht="53.25" customHeight="1">
      <c r="A137" s="9" t="s">
        <v>296</v>
      </c>
      <c r="B137" s="9" t="s">
        <v>324</v>
      </c>
      <c r="C137" s="9" t="s">
        <v>298</v>
      </c>
      <c r="D137" s="9" t="s">
        <v>299</v>
      </c>
      <c r="E137" s="9"/>
      <c r="F137" s="9" t="s">
        <v>147</v>
      </c>
      <c r="G137" s="9" t="s">
        <v>331</v>
      </c>
      <c r="H137" s="9" t="s">
        <v>302</v>
      </c>
      <c r="I137" s="10" t="s">
        <v>303</v>
      </c>
      <c r="J137" s="9" t="s">
        <v>304</v>
      </c>
      <c r="K137" s="11">
        <v>37068</v>
      </c>
      <c r="L137" s="12"/>
      <c r="M137" s="12" t="s">
        <v>260</v>
      </c>
      <c r="N137" s="12" t="s">
        <v>261</v>
      </c>
      <c r="O137" s="13" t="s">
        <v>259</v>
      </c>
    </row>
    <row r="138" spans="1:15" ht="52.5" customHeight="1">
      <c r="A138" s="9" t="s">
        <v>296</v>
      </c>
      <c r="B138" s="9" t="s">
        <v>324</v>
      </c>
      <c r="C138" s="9" t="s">
        <v>572</v>
      </c>
      <c r="D138" s="9" t="s">
        <v>170</v>
      </c>
      <c r="E138" s="9"/>
      <c r="F138" s="9" t="s">
        <v>147</v>
      </c>
      <c r="G138" s="9" t="s">
        <v>331</v>
      </c>
      <c r="H138" s="9" t="s">
        <v>302</v>
      </c>
      <c r="I138" s="10" t="s">
        <v>303</v>
      </c>
      <c r="J138" s="9" t="s">
        <v>304</v>
      </c>
      <c r="K138" s="11">
        <v>37069</v>
      </c>
      <c r="L138" s="12"/>
      <c r="M138" s="12" t="s">
        <v>168</v>
      </c>
      <c r="N138" s="12" t="s">
        <v>169</v>
      </c>
      <c r="O138" s="13" t="s">
        <v>167</v>
      </c>
    </row>
    <row r="139" spans="1:15" ht="50.25" customHeight="1">
      <c r="A139" s="9" t="s">
        <v>142</v>
      </c>
      <c r="B139" s="9" t="s">
        <v>170</v>
      </c>
      <c r="C139" s="9" t="s">
        <v>572</v>
      </c>
      <c r="D139" s="9" t="s">
        <v>170</v>
      </c>
      <c r="E139" s="9"/>
      <c r="F139" s="9" t="s">
        <v>325</v>
      </c>
      <c r="G139" s="9" t="s">
        <v>326</v>
      </c>
      <c r="H139" s="9" t="s">
        <v>302</v>
      </c>
      <c r="I139" s="10" t="s">
        <v>303</v>
      </c>
      <c r="J139" s="9" t="s">
        <v>304</v>
      </c>
      <c r="K139" s="11">
        <v>37069</v>
      </c>
      <c r="L139" s="12"/>
      <c r="M139" s="12" t="s">
        <v>173</v>
      </c>
      <c r="N139" s="39" t="s">
        <v>172</v>
      </c>
      <c r="O139" s="13" t="s">
        <v>171</v>
      </c>
    </row>
    <row r="140" spans="1:15" ht="78">
      <c r="A140" s="9" t="s">
        <v>296</v>
      </c>
      <c r="B140" s="9" t="s">
        <v>324</v>
      </c>
      <c r="C140" s="9" t="s">
        <v>298</v>
      </c>
      <c r="D140" s="9" t="s">
        <v>299</v>
      </c>
      <c r="E140" s="9"/>
      <c r="F140" s="9" t="s">
        <v>147</v>
      </c>
      <c r="G140" s="9" t="s">
        <v>331</v>
      </c>
      <c r="H140" s="9" t="s">
        <v>302</v>
      </c>
      <c r="I140" s="10" t="s">
        <v>303</v>
      </c>
      <c r="J140" s="9" t="s">
        <v>304</v>
      </c>
      <c r="K140" s="11">
        <v>37069</v>
      </c>
      <c r="L140" s="12"/>
      <c r="M140" s="12" t="s">
        <v>174</v>
      </c>
      <c r="N140" s="38" t="s">
        <v>175</v>
      </c>
      <c r="O140" s="13" t="s">
        <v>177</v>
      </c>
    </row>
    <row r="141" spans="1:15" ht="60" customHeight="1">
      <c r="A141" s="9" t="s">
        <v>296</v>
      </c>
      <c r="B141" s="9" t="s">
        <v>324</v>
      </c>
      <c r="C141" s="9" t="s">
        <v>572</v>
      </c>
      <c r="D141" s="9" t="s">
        <v>170</v>
      </c>
      <c r="E141" s="9"/>
      <c r="F141" s="9" t="s">
        <v>147</v>
      </c>
      <c r="G141" s="9" t="s">
        <v>331</v>
      </c>
      <c r="H141" s="9" t="s">
        <v>302</v>
      </c>
      <c r="I141" s="10" t="s">
        <v>303</v>
      </c>
      <c r="J141" s="9" t="s">
        <v>304</v>
      </c>
      <c r="K141" s="11">
        <v>37069</v>
      </c>
      <c r="L141" s="12"/>
      <c r="M141" s="12" t="s">
        <v>179</v>
      </c>
      <c r="N141" s="39" t="s">
        <v>176</v>
      </c>
      <c r="O141" s="13" t="s">
        <v>178</v>
      </c>
    </row>
    <row r="142" spans="1:15" ht="60.75" customHeight="1">
      <c r="A142" s="9" t="s">
        <v>296</v>
      </c>
      <c r="B142" s="9" t="s">
        <v>324</v>
      </c>
      <c r="C142" s="9" t="s">
        <v>572</v>
      </c>
      <c r="D142" s="9" t="s">
        <v>170</v>
      </c>
      <c r="E142" s="9"/>
      <c r="F142" s="9" t="s">
        <v>147</v>
      </c>
      <c r="G142" s="9" t="s">
        <v>331</v>
      </c>
      <c r="H142" s="9" t="s">
        <v>302</v>
      </c>
      <c r="I142" s="10" t="s">
        <v>303</v>
      </c>
      <c r="J142" s="9" t="s">
        <v>304</v>
      </c>
      <c r="K142" s="11">
        <v>37069</v>
      </c>
      <c r="L142" s="12"/>
      <c r="M142" s="12" t="s">
        <v>182</v>
      </c>
      <c r="N142" s="39" t="s">
        <v>181</v>
      </c>
      <c r="O142" s="13" t="s">
        <v>180</v>
      </c>
    </row>
    <row r="143" spans="1:15" ht="51.75" customHeight="1">
      <c r="A143" s="9" t="s">
        <v>296</v>
      </c>
      <c r="B143" s="9" t="s">
        <v>324</v>
      </c>
      <c r="C143" s="9" t="s">
        <v>572</v>
      </c>
      <c r="D143" s="9" t="s">
        <v>170</v>
      </c>
      <c r="E143" s="9"/>
      <c r="F143" s="9" t="s">
        <v>147</v>
      </c>
      <c r="G143" s="9" t="s">
        <v>331</v>
      </c>
      <c r="H143" s="9" t="s">
        <v>302</v>
      </c>
      <c r="I143" s="10" t="s">
        <v>303</v>
      </c>
      <c r="J143" s="9" t="s">
        <v>304</v>
      </c>
      <c r="K143" s="11">
        <v>37069</v>
      </c>
      <c r="L143" s="12"/>
      <c r="M143" s="12" t="s">
        <v>184</v>
      </c>
      <c r="N143" s="39" t="s">
        <v>185</v>
      </c>
      <c r="O143" s="13" t="s">
        <v>183</v>
      </c>
    </row>
    <row r="144" spans="1:15" ht="85.5" customHeight="1">
      <c r="A144" s="9" t="s">
        <v>296</v>
      </c>
      <c r="B144" s="9" t="s">
        <v>324</v>
      </c>
      <c r="C144" s="9" t="s">
        <v>572</v>
      </c>
      <c r="D144" s="9" t="s">
        <v>170</v>
      </c>
      <c r="E144" s="9"/>
      <c r="F144" s="9" t="s">
        <v>147</v>
      </c>
      <c r="G144" s="9" t="s">
        <v>331</v>
      </c>
      <c r="H144" s="9" t="s">
        <v>302</v>
      </c>
      <c r="I144" s="10" t="s">
        <v>303</v>
      </c>
      <c r="J144" s="9" t="s">
        <v>304</v>
      </c>
      <c r="K144" s="11">
        <v>37069</v>
      </c>
      <c r="L144" s="12"/>
      <c r="M144" s="12" t="s">
        <v>188</v>
      </c>
      <c r="N144" s="38" t="s">
        <v>186</v>
      </c>
      <c r="O144" s="40" t="s">
        <v>187</v>
      </c>
    </row>
    <row r="145" spans="1:15" ht="68.25" customHeight="1">
      <c r="A145" s="9" t="s">
        <v>142</v>
      </c>
      <c r="B145" s="9" t="s">
        <v>193</v>
      </c>
      <c r="C145" s="9" t="s">
        <v>573</v>
      </c>
      <c r="D145" s="9" t="s">
        <v>209</v>
      </c>
      <c r="E145" s="9"/>
      <c r="F145" s="9" t="s">
        <v>33</v>
      </c>
      <c r="G145" s="9" t="s">
        <v>192</v>
      </c>
      <c r="H145" s="9" t="s">
        <v>302</v>
      </c>
      <c r="I145" s="10" t="s">
        <v>303</v>
      </c>
      <c r="J145" s="9" t="s">
        <v>316</v>
      </c>
      <c r="K145" s="11">
        <v>37069</v>
      </c>
      <c r="L145" s="12"/>
      <c r="M145" s="12" t="s">
        <v>190</v>
      </c>
      <c r="N145" s="12" t="s">
        <v>191</v>
      </c>
      <c r="O145" s="13" t="s">
        <v>189</v>
      </c>
    </row>
    <row r="146" spans="1:15" ht="48.75" customHeight="1">
      <c r="A146" s="9" t="s">
        <v>296</v>
      </c>
      <c r="B146" s="9" t="s">
        <v>324</v>
      </c>
      <c r="C146" s="9" t="s">
        <v>298</v>
      </c>
      <c r="D146" s="9" t="s">
        <v>299</v>
      </c>
      <c r="E146" s="9"/>
      <c r="F146" s="9" t="s">
        <v>431</v>
      </c>
      <c r="G146" s="9" t="s">
        <v>432</v>
      </c>
      <c r="H146" s="9" t="s">
        <v>302</v>
      </c>
      <c r="I146" s="10" t="s">
        <v>303</v>
      </c>
      <c r="J146" s="9" t="s">
        <v>316</v>
      </c>
      <c r="K146" s="11">
        <v>37069</v>
      </c>
      <c r="L146" s="12"/>
      <c r="M146" s="12" t="s">
        <v>195</v>
      </c>
      <c r="N146" s="12" t="s">
        <v>199</v>
      </c>
      <c r="O146" s="13" t="s">
        <v>194</v>
      </c>
    </row>
    <row r="147" spans="1:15" ht="47.25" customHeight="1">
      <c r="A147" s="9" t="s">
        <v>296</v>
      </c>
      <c r="B147" s="9" t="s">
        <v>324</v>
      </c>
      <c r="C147" s="9" t="s">
        <v>298</v>
      </c>
      <c r="D147" s="9" t="s">
        <v>299</v>
      </c>
      <c r="E147" s="9"/>
      <c r="F147" s="9" t="s">
        <v>431</v>
      </c>
      <c r="G147" s="9" t="s">
        <v>432</v>
      </c>
      <c r="H147" s="9" t="s">
        <v>302</v>
      </c>
      <c r="I147" s="10" t="s">
        <v>303</v>
      </c>
      <c r="J147" s="9" t="s">
        <v>316</v>
      </c>
      <c r="K147" s="11">
        <v>37069</v>
      </c>
      <c r="L147" s="12"/>
      <c r="M147" s="12" t="s">
        <v>197</v>
      </c>
      <c r="N147" s="12" t="s">
        <v>198</v>
      </c>
      <c r="O147" s="13" t="s">
        <v>196</v>
      </c>
    </row>
    <row r="148" spans="1:15" ht="49.5" customHeight="1">
      <c r="A148" s="9" t="s">
        <v>296</v>
      </c>
      <c r="B148" s="9" t="s">
        <v>324</v>
      </c>
      <c r="C148" s="9" t="s">
        <v>298</v>
      </c>
      <c r="D148" s="9" t="s">
        <v>299</v>
      </c>
      <c r="E148" s="9"/>
      <c r="F148" s="9" t="s">
        <v>431</v>
      </c>
      <c r="G148" s="9" t="s">
        <v>432</v>
      </c>
      <c r="H148" s="9" t="s">
        <v>302</v>
      </c>
      <c r="I148" s="10" t="s">
        <v>303</v>
      </c>
      <c r="J148" s="9" t="s">
        <v>304</v>
      </c>
      <c r="K148" s="11">
        <v>37069</v>
      </c>
      <c r="L148" s="12"/>
      <c r="M148" s="12" t="s">
        <v>201</v>
      </c>
      <c r="N148" s="12" t="s">
        <v>202</v>
      </c>
      <c r="O148" s="13" t="s">
        <v>200</v>
      </c>
    </row>
    <row r="149" spans="1:15" ht="42" customHeight="1">
      <c r="A149" s="9" t="s">
        <v>296</v>
      </c>
      <c r="B149" s="9" t="s">
        <v>324</v>
      </c>
      <c r="C149" s="9" t="s">
        <v>298</v>
      </c>
      <c r="D149" s="9" t="s">
        <v>299</v>
      </c>
      <c r="E149" s="9"/>
      <c r="F149" s="9" t="s">
        <v>431</v>
      </c>
      <c r="G149" s="9" t="s">
        <v>432</v>
      </c>
      <c r="H149" s="9" t="s">
        <v>302</v>
      </c>
      <c r="I149" s="10" t="s">
        <v>303</v>
      </c>
      <c r="J149" s="9" t="s">
        <v>316</v>
      </c>
      <c r="K149" s="11">
        <v>37069</v>
      </c>
      <c r="L149" s="12"/>
      <c r="M149" s="12" t="s">
        <v>205</v>
      </c>
      <c r="N149" s="12" t="s">
        <v>203</v>
      </c>
      <c r="O149" s="13" t="s">
        <v>204</v>
      </c>
    </row>
    <row r="150" spans="1:15" ht="46.5" customHeight="1">
      <c r="A150" s="9" t="s">
        <v>296</v>
      </c>
      <c r="B150" s="9" t="s">
        <v>324</v>
      </c>
      <c r="C150" s="9" t="s">
        <v>298</v>
      </c>
      <c r="D150" s="9" t="s">
        <v>299</v>
      </c>
      <c r="E150" s="9"/>
      <c r="F150" s="9" t="s">
        <v>325</v>
      </c>
      <c r="G150" s="9" t="s">
        <v>326</v>
      </c>
      <c r="H150" s="9" t="s">
        <v>302</v>
      </c>
      <c r="I150" s="10" t="s">
        <v>303</v>
      </c>
      <c r="J150" s="9" t="s">
        <v>316</v>
      </c>
      <c r="K150" s="11">
        <v>37069</v>
      </c>
      <c r="L150" s="12"/>
      <c r="M150" s="12" t="s">
        <v>207</v>
      </c>
      <c r="N150" s="12" t="s">
        <v>208</v>
      </c>
      <c r="O150" s="13" t="s">
        <v>206</v>
      </c>
    </row>
    <row r="151" spans="1:15" ht="49.5" customHeight="1">
      <c r="A151" s="9" t="s">
        <v>296</v>
      </c>
      <c r="B151" s="9" t="s">
        <v>324</v>
      </c>
      <c r="C151" s="9" t="s">
        <v>298</v>
      </c>
      <c r="D151" s="9" t="s">
        <v>299</v>
      </c>
      <c r="E151" s="9"/>
      <c r="F151" s="9" t="s">
        <v>431</v>
      </c>
      <c r="G151" s="9" t="s">
        <v>432</v>
      </c>
      <c r="H151" s="9" t="s">
        <v>302</v>
      </c>
      <c r="I151" s="10" t="s">
        <v>303</v>
      </c>
      <c r="J151" s="9" t="s">
        <v>304</v>
      </c>
      <c r="K151" s="11">
        <v>37069</v>
      </c>
      <c r="L151" s="12"/>
      <c r="M151" s="12" t="s">
        <v>210</v>
      </c>
      <c r="N151" s="39" t="s">
        <v>212</v>
      </c>
      <c r="O151" s="13" t="s">
        <v>211</v>
      </c>
    </row>
    <row r="152" spans="1:15" ht="51.75" customHeight="1">
      <c r="A152" s="9" t="s">
        <v>296</v>
      </c>
      <c r="B152" s="9" t="s">
        <v>324</v>
      </c>
      <c r="C152" s="9" t="s">
        <v>298</v>
      </c>
      <c r="D152" s="9" t="s">
        <v>299</v>
      </c>
      <c r="E152" s="9"/>
      <c r="F152" s="9" t="s">
        <v>431</v>
      </c>
      <c r="G152" s="9" t="s">
        <v>432</v>
      </c>
      <c r="H152" s="9" t="s">
        <v>302</v>
      </c>
      <c r="I152" s="10" t="s">
        <v>303</v>
      </c>
      <c r="J152" s="9" t="s">
        <v>316</v>
      </c>
      <c r="K152" s="11">
        <v>37069</v>
      </c>
      <c r="L152" s="12"/>
      <c r="M152" s="12" t="s">
        <v>214</v>
      </c>
      <c r="N152" s="12" t="s">
        <v>213</v>
      </c>
      <c r="O152" s="13" t="s">
        <v>215</v>
      </c>
    </row>
    <row r="153" spans="1:15" ht="78">
      <c r="A153" s="9" t="s">
        <v>296</v>
      </c>
      <c r="B153" s="9" t="s">
        <v>324</v>
      </c>
      <c r="C153" s="9" t="s">
        <v>298</v>
      </c>
      <c r="D153" s="9" t="s">
        <v>299</v>
      </c>
      <c r="E153" s="9"/>
      <c r="F153" s="9" t="s">
        <v>431</v>
      </c>
      <c r="G153" s="9" t="s">
        <v>432</v>
      </c>
      <c r="H153" s="9" t="s">
        <v>302</v>
      </c>
      <c r="I153" s="10" t="s">
        <v>303</v>
      </c>
      <c r="J153" s="9" t="s">
        <v>304</v>
      </c>
      <c r="K153" s="11">
        <v>37112</v>
      </c>
      <c r="L153" s="12"/>
      <c r="M153" s="12" t="s">
        <v>220</v>
      </c>
      <c r="N153" s="43" t="s">
        <v>221</v>
      </c>
      <c r="O153" s="13" t="s">
        <v>222</v>
      </c>
    </row>
    <row r="154" spans="1:15" ht="47.25" customHeight="1">
      <c r="A154" s="9" t="s">
        <v>296</v>
      </c>
      <c r="B154" s="9" t="s">
        <v>324</v>
      </c>
      <c r="C154" s="9" t="s">
        <v>298</v>
      </c>
      <c r="D154" s="9" t="s">
        <v>299</v>
      </c>
      <c r="E154" s="9"/>
      <c r="F154" s="9" t="s">
        <v>431</v>
      </c>
      <c r="G154" s="9" t="s">
        <v>432</v>
      </c>
      <c r="H154" s="9" t="s">
        <v>302</v>
      </c>
      <c r="I154" s="10" t="s">
        <v>303</v>
      </c>
      <c r="J154" s="9" t="s">
        <v>304</v>
      </c>
      <c r="K154" s="11">
        <v>37126</v>
      </c>
      <c r="L154" s="12"/>
      <c r="M154" s="12" t="s">
        <v>105</v>
      </c>
      <c r="N154" s="12" t="s">
        <v>107</v>
      </c>
      <c r="O154" s="13" t="s">
        <v>106</v>
      </c>
    </row>
    <row r="155" spans="1:15" ht="12.7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12"/>
      <c r="M155" s="12"/>
      <c r="N155" s="12"/>
      <c r="O155" s="13" t="s">
        <v>494</v>
      </c>
    </row>
    <row r="156" spans="1:15" ht="12.75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12"/>
      <c r="M156" s="12"/>
      <c r="N156" s="12"/>
      <c r="O156" s="13" t="s">
        <v>494</v>
      </c>
    </row>
    <row r="157" spans="1:15" ht="12.75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12"/>
      <c r="M157" s="12"/>
      <c r="N157" s="12"/>
      <c r="O157" s="13" t="s">
        <v>494</v>
      </c>
    </row>
    <row r="158" spans="1:15" ht="12.7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12"/>
      <c r="M158" s="12"/>
      <c r="N158" s="12"/>
      <c r="O158" s="13" t="s">
        <v>494</v>
      </c>
    </row>
    <row r="159" spans="1:15" ht="12.7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12"/>
      <c r="M159" s="12"/>
      <c r="N159" s="12"/>
      <c r="O159" s="13" t="s">
        <v>494</v>
      </c>
    </row>
    <row r="160" spans="1:15" ht="12.75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12"/>
      <c r="M160" s="12"/>
      <c r="N160" s="12"/>
      <c r="O160" s="13" t="s">
        <v>494</v>
      </c>
    </row>
    <row r="161" spans="1:15" ht="12.7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12"/>
      <c r="M161" s="12"/>
      <c r="N161" s="12"/>
      <c r="O161" s="13" t="s">
        <v>494</v>
      </c>
    </row>
    <row r="162" spans="1:15" ht="12.7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12"/>
      <c r="M162" s="12"/>
      <c r="N162" s="12"/>
      <c r="O162" s="13" t="s">
        <v>494</v>
      </c>
    </row>
    <row r="163" spans="1:15" ht="12.75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12"/>
      <c r="M163" s="12"/>
      <c r="N163" s="12"/>
      <c r="O163" s="13" t="s">
        <v>494</v>
      </c>
    </row>
    <row r="164" spans="1:15" ht="12.7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12"/>
      <c r="M164" s="12"/>
      <c r="N164" s="12"/>
      <c r="O164" s="13" t="s">
        <v>494</v>
      </c>
    </row>
    <row r="165" spans="1:15" ht="12.7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12"/>
      <c r="M165" s="12"/>
      <c r="N165" s="12"/>
      <c r="O165" s="13" t="s">
        <v>494</v>
      </c>
    </row>
    <row r="166" spans="1:15" ht="12.75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12"/>
      <c r="M166" s="12"/>
      <c r="N166" s="12"/>
      <c r="O166" s="13" t="s">
        <v>494</v>
      </c>
    </row>
    <row r="167" spans="1:15" ht="12.75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12"/>
      <c r="M167" s="12"/>
      <c r="N167" s="12"/>
      <c r="O167" s="13" t="s">
        <v>494</v>
      </c>
    </row>
    <row r="168" spans="1:15" ht="12.75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12"/>
      <c r="M168" s="12"/>
      <c r="N168" s="12"/>
      <c r="O168" s="13" t="s">
        <v>494</v>
      </c>
    </row>
    <row r="169" spans="1:15" ht="12.75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12"/>
      <c r="M169" s="12"/>
      <c r="N169" s="12"/>
      <c r="O169" s="13" t="s">
        <v>494</v>
      </c>
    </row>
    <row r="170" spans="1:15" ht="12.7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12"/>
      <c r="M170" s="12"/>
      <c r="N170" s="12"/>
      <c r="O170" s="13" t="s">
        <v>494</v>
      </c>
    </row>
    <row r="171" spans="1:15" ht="12.7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12"/>
      <c r="M171" s="12"/>
      <c r="N171" s="12"/>
      <c r="O171" s="13" t="s">
        <v>494</v>
      </c>
    </row>
    <row r="172" spans="1:15" ht="12.7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12"/>
      <c r="M172" s="12"/>
      <c r="N172" s="12"/>
      <c r="O172" s="13" t="s">
        <v>494</v>
      </c>
    </row>
    <row r="173" spans="1:15" ht="12.7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12"/>
      <c r="M173" s="12"/>
      <c r="N173" s="12"/>
      <c r="O173" s="13" t="s">
        <v>494</v>
      </c>
    </row>
    <row r="174" spans="1:15" ht="12.7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12"/>
      <c r="M174" s="12"/>
      <c r="N174" s="12"/>
      <c r="O174" s="13" t="s">
        <v>494</v>
      </c>
    </row>
    <row r="175" spans="1:15" ht="12.7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12"/>
      <c r="M175" s="12"/>
      <c r="N175" s="12"/>
      <c r="O175" s="13" t="s">
        <v>494</v>
      </c>
    </row>
    <row r="176" spans="1:15" ht="12.75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12"/>
      <c r="M176" s="12"/>
      <c r="N176" s="12"/>
      <c r="O176" s="13" t="s">
        <v>494</v>
      </c>
    </row>
    <row r="177" spans="1:15" ht="12.7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12"/>
      <c r="M177" s="12"/>
      <c r="N177" s="12"/>
      <c r="O177" s="13" t="s">
        <v>494</v>
      </c>
    </row>
    <row r="178" spans="1:15" ht="12.75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12"/>
      <c r="M178" s="12"/>
      <c r="N178" s="12"/>
      <c r="O178" s="13" t="s">
        <v>494</v>
      </c>
    </row>
    <row r="179" spans="1:15" ht="12.75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12"/>
      <c r="M179" s="12"/>
      <c r="N179" s="12"/>
      <c r="O179" s="13" t="s">
        <v>494</v>
      </c>
    </row>
    <row r="180" spans="1:15" ht="12.75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12"/>
      <c r="M180" s="12"/>
      <c r="N180" s="12"/>
      <c r="O180" s="13" t="s">
        <v>494</v>
      </c>
    </row>
    <row r="181" spans="1:15" ht="12.75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12"/>
      <c r="M181" s="12"/>
      <c r="N181" s="12"/>
      <c r="O181" s="13" t="s">
        <v>494</v>
      </c>
    </row>
    <row r="182" spans="1:15" ht="12.75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12"/>
      <c r="M182" s="12"/>
      <c r="N182" s="12"/>
      <c r="O182" s="13" t="s">
        <v>494</v>
      </c>
    </row>
    <row r="183" spans="1:15" ht="12.75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12"/>
      <c r="M183" s="12"/>
      <c r="N183" s="12"/>
      <c r="O183" s="13" t="s">
        <v>494</v>
      </c>
    </row>
    <row r="184" spans="1:15" ht="12.75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12"/>
      <c r="M184" s="12"/>
      <c r="N184" s="12"/>
      <c r="O184" s="13" t="s">
        <v>494</v>
      </c>
    </row>
    <row r="185" spans="1:15" ht="12.75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12"/>
      <c r="M185" s="12"/>
      <c r="N185" s="12"/>
      <c r="O185" s="13" t="s">
        <v>494</v>
      </c>
    </row>
    <row r="186" spans="1:15" ht="12.75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12"/>
      <c r="M186" s="12"/>
      <c r="N186" s="12"/>
      <c r="O186" s="13" t="s">
        <v>494</v>
      </c>
    </row>
    <row r="187" spans="1:15" ht="12.75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12"/>
      <c r="M187" s="12"/>
      <c r="N187" s="12"/>
      <c r="O187" s="13" t="s">
        <v>494</v>
      </c>
    </row>
    <row r="188" spans="1:15" ht="12.75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12"/>
      <c r="M188" s="12"/>
      <c r="N188" s="12"/>
      <c r="O188" s="13" t="s">
        <v>494</v>
      </c>
    </row>
    <row r="189" spans="1:15" ht="12.75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12"/>
      <c r="M189" s="12"/>
      <c r="N189" s="12"/>
      <c r="O189" s="13" t="s">
        <v>494</v>
      </c>
    </row>
    <row r="190" spans="1:15" ht="12.75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12"/>
      <c r="M190" s="12"/>
      <c r="N190" s="12"/>
      <c r="O190" s="13" t="s">
        <v>494</v>
      </c>
    </row>
    <row r="191" spans="1:15" ht="12.75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12"/>
      <c r="M191" s="12"/>
      <c r="N191" s="12"/>
      <c r="O191" s="13" t="s">
        <v>494</v>
      </c>
    </row>
    <row r="192" spans="1:15" ht="12.75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12"/>
      <c r="M192" s="12"/>
      <c r="N192" s="12"/>
      <c r="O192" s="13" t="s">
        <v>494</v>
      </c>
    </row>
    <row r="193" spans="1:15" ht="12.75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12"/>
      <c r="M193" s="12"/>
      <c r="N193" s="12"/>
      <c r="O193" s="13" t="s">
        <v>494</v>
      </c>
    </row>
    <row r="194" spans="1:15" ht="12.75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12"/>
      <c r="M194" s="12"/>
      <c r="N194" s="12"/>
      <c r="O194" s="13" t="s">
        <v>494</v>
      </c>
    </row>
    <row r="195" spans="1:15" ht="12.75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12"/>
      <c r="M195" s="12"/>
      <c r="N195" s="12"/>
      <c r="O195" s="13" t="s">
        <v>494</v>
      </c>
    </row>
    <row r="196" spans="1:15" ht="12.75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12"/>
      <c r="M196" s="12"/>
      <c r="N196" s="12"/>
      <c r="O196" s="13" t="s">
        <v>494</v>
      </c>
    </row>
    <row r="197" spans="1:15" ht="12.75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12"/>
      <c r="M197" s="12"/>
      <c r="N197" s="12"/>
      <c r="O197" s="13" t="s">
        <v>494</v>
      </c>
    </row>
    <row r="198" spans="1:15" ht="12.75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12"/>
      <c r="M198" s="12"/>
      <c r="N198" s="12"/>
      <c r="O198" s="13" t="s">
        <v>494</v>
      </c>
    </row>
    <row r="199" spans="1:15" ht="12.75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12"/>
      <c r="M199" s="12"/>
      <c r="N199" s="12"/>
      <c r="O199" s="13" t="s">
        <v>494</v>
      </c>
    </row>
    <row r="200" spans="1:15" ht="12.75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12"/>
      <c r="M200" s="12"/>
      <c r="N200" s="12"/>
      <c r="O200" s="13" t="s">
        <v>494</v>
      </c>
    </row>
    <row r="201" spans="1:15" ht="12.75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12"/>
      <c r="M201" s="12"/>
      <c r="N201" s="12"/>
      <c r="O201" s="13" t="s">
        <v>494</v>
      </c>
    </row>
    <row r="202" spans="1:15" ht="12.75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12"/>
      <c r="M202" s="12"/>
      <c r="N202" s="12"/>
      <c r="O202" s="13" t="s">
        <v>494</v>
      </c>
    </row>
    <row r="203" spans="1:15" ht="12.75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12"/>
      <c r="M203" s="12"/>
      <c r="N203" s="12"/>
      <c r="O203" s="13" t="s">
        <v>494</v>
      </c>
    </row>
    <row r="204" spans="1:15" ht="12.75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12"/>
      <c r="M204" s="12"/>
      <c r="N204" s="12"/>
      <c r="O204" s="13" t="s">
        <v>494</v>
      </c>
    </row>
    <row r="205" spans="1:15" ht="12.75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12"/>
      <c r="M205" s="12"/>
      <c r="N205" s="12"/>
      <c r="O205" s="13" t="s">
        <v>494</v>
      </c>
    </row>
    <row r="206" spans="1:15" ht="12.75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12"/>
      <c r="M206" s="12"/>
      <c r="N206" s="12"/>
      <c r="O206" s="13" t="s">
        <v>494</v>
      </c>
    </row>
    <row r="207" spans="1:15" ht="12.75">
      <c r="A207" s="19"/>
      <c r="B207" s="19"/>
      <c r="C207" s="19"/>
      <c r="D207" s="19"/>
      <c r="E207" s="19"/>
      <c r="F207" s="19"/>
      <c r="G207" s="19"/>
      <c r="H207" s="19"/>
      <c r="I207" s="19"/>
      <c r="J207" s="19"/>
      <c r="K207" s="19"/>
      <c r="L207" s="20"/>
      <c r="M207" s="20"/>
      <c r="N207" s="12"/>
      <c r="O207" s="13" t="s">
        <v>494</v>
      </c>
    </row>
    <row r="208" spans="1:15" ht="12.75">
      <c r="A208" s="19"/>
      <c r="B208" s="19"/>
      <c r="C208" s="19"/>
      <c r="D208" s="19"/>
      <c r="E208" s="19"/>
      <c r="F208" s="19"/>
      <c r="G208" s="19"/>
      <c r="H208" s="19"/>
      <c r="I208" s="19"/>
      <c r="J208" s="19"/>
      <c r="K208" s="19"/>
      <c r="L208" s="20"/>
      <c r="M208" s="20"/>
      <c r="N208" s="12"/>
      <c r="O208" s="13" t="s">
        <v>494</v>
      </c>
    </row>
    <row r="209" spans="1:15" ht="12.75">
      <c r="A209" s="19"/>
      <c r="B209" s="19"/>
      <c r="C209" s="19"/>
      <c r="D209" s="19"/>
      <c r="E209" s="19"/>
      <c r="F209" s="19"/>
      <c r="G209" s="19"/>
      <c r="H209" s="19"/>
      <c r="I209" s="19"/>
      <c r="J209" s="19"/>
      <c r="K209" s="19"/>
      <c r="L209" s="20"/>
      <c r="M209" s="20"/>
      <c r="N209" s="12"/>
      <c r="O209" s="13" t="s">
        <v>494</v>
      </c>
    </row>
    <row r="210" spans="1:15" ht="12.75">
      <c r="A210" s="19"/>
      <c r="B210" s="19"/>
      <c r="C210" s="19"/>
      <c r="D210" s="19"/>
      <c r="E210" s="19"/>
      <c r="F210" s="19"/>
      <c r="G210" s="19"/>
      <c r="H210" s="19"/>
      <c r="I210" s="19"/>
      <c r="J210" s="19"/>
      <c r="K210" s="19"/>
      <c r="L210" s="20"/>
      <c r="M210" s="20"/>
      <c r="N210" s="12"/>
      <c r="O210" s="13" t="s">
        <v>494</v>
      </c>
    </row>
    <row r="211" spans="1:15" ht="12.75">
      <c r="A211" s="19"/>
      <c r="B211" s="19"/>
      <c r="C211" s="19"/>
      <c r="D211" s="19"/>
      <c r="E211" s="19"/>
      <c r="F211" s="19"/>
      <c r="G211" s="19"/>
      <c r="H211" s="19"/>
      <c r="I211" s="19"/>
      <c r="J211" s="19"/>
      <c r="K211" s="19"/>
      <c r="L211" s="20"/>
      <c r="M211" s="20"/>
      <c r="N211" s="12"/>
      <c r="O211" s="13" t="s">
        <v>494</v>
      </c>
    </row>
    <row r="212" spans="1:15" ht="12.75">
      <c r="A212" s="19"/>
      <c r="B212" s="19"/>
      <c r="C212" s="19"/>
      <c r="D212" s="19"/>
      <c r="E212" s="19"/>
      <c r="F212" s="19"/>
      <c r="G212" s="19"/>
      <c r="H212" s="19"/>
      <c r="I212" s="19"/>
      <c r="J212" s="19"/>
      <c r="K212" s="19"/>
      <c r="L212" s="20"/>
      <c r="M212" s="20"/>
      <c r="N212" s="12"/>
      <c r="O212" s="13" t="s">
        <v>494</v>
      </c>
    </row>
    <row r="213" spans="1:15" ht="12.75">
      <c r="A213" s="19"/>
      <c r="B213" s="19"/>
      <c r="C213" s="19"/>
      <c r="D213" s="19"/>
      <c r="E213" s="19"/>
      <c r="F213" s="19"/>
      <c r="G213" s="19"/>
      <c r="H213" s="19"/>
      <c r="I213" s="19"/>
      <c r="J213" s="19"/>
      <c r="K213" s="19"/>
      <c r="L213" s="20"/>
      <c r="M213" s="20"/>
      <c r="N213" s="12"/>
      <c r="O213" s="13" t="s">
        <v>494</v>
      </c>
    </row>
    <row r="214" spans="1:15" ht="12.75">
      <c r="A214" s="19"/>
      <c r="B214" s="19"/>
      <c r="C214" s="19"/>
      <c r="D214" s="19"/>
      <c r="E214" s="19"/>
      <c r="F214" s="19"/>
      <c r="G214" s="19"/>
      <c r="H214" s="19"/>
      <c r="I214" s="19"/>
      <c r="J214" s="19"/>
      <c r="K214" s="19"/>
      <c r="L214" s="20"/>
      <c r="M214" s="20"/>
      <c r="N214" s="12"/>
      <c r="O214" s="13" t="s">
        <v>494</v>
      </c>
    </row>
    <row r="215" spans="1:15" ht="12.75">
      <c r="A215" s="19"/>
      <c r="B215" s="19"/>
      <c r="C215" s="19"/>
      <c r="D215" s="19"/>
      <c r="E215" s="19"/>
      <c r="F215" s="19"/>
      <c r="G215" s="19"/>
      <c r="H215" s="19"/>
      <c r="I215" s="19"/>
      <c r="J215" s="19"/>
      <c r="K215" s="19"/>
      <c r="L215" s="20"/>
      <c r="M215" s="20"/>
      <c r="N215" s="12"/>
      <c r="O215" s="13" t="s">
        <v>494</v>
      </c>
    </row>
    <row r="216" spans="1:15" ht="12.75">
      <c r="A216" s="19"/>
      <c r="B216" s="19"/>
      <c r="C216" s="19"/>
      <c r="D216" s="19"/>
      <c r="E216" s="19"/>
      <c r="F216" s="19"/>
      <c r="G216" s="19"/>
      <c r="H216" s="19"/>
      <c r="I216" s="19"/>
      <c r="J216" s="19"/>
      <c r="K216" s="19"/>
      <c r="L216" s="20"/>
      <c r="M216" s="20"/>
      <c r="N216" s="12"/>
      <c r="O216" s="13" t="s">
        <v>494</v>
      </c>
    </row>
    <row r="217" spans="1:15" ht="12.75">
      <c r="A217" s="19"/>
      <c r="B217" s="19"/>
      <c r="C217" s="19"/>
      <c r="D217" s="19"/>
      <c r="E217" s="19"/>
      <c r="F217" s="19"/>
      <c r="G217" s="19"/>
      <c r="H217" s="19"/>
      <c r="I217" s="19"/>
      <c r="J217" s="19"/>
      <c r="K217" s="19"/>
      <c r="L217" s="20"/>
      <c r="M217" s="20"/>
      <c r="N217" s="12"/>
      <c r="O217" s="13" t="s">
        <v>494</v>
      </c>
    </row>
    <row r="218" spans="1:15" ht="12.75">
      <c r="A218" s="19"/>
      <c r="B218" s="19"/>
      <c r="C218" s="19"/>
      <c r="D218" s="19"/>
      <c r="E218" s="19"/>
      <c r="F218" s="19"/>
      <c r="G218" s="19"/>
      <c r="H218" s="19"/>
      <c r="I218" s="19"/>
      <c r="J218" s="19"/>
      <c r="K218" s="19"/>
      <c r="L218" s="20"/>
      <c r="M218" s="20"/>
      <c r="N218" s="12"/>
      <c r="O218" s="13" t="s">
        <v>494</v>
      </c>
    </row>
    <row r="219" spans="1:15" ht="12.75">
      <c r="A219" s="19"/>
      <c r="B219" s="19"/>
      <c r="C219" s="19"/>
      <c r="D219" s="19"/>
      <c r="E219" s="19"/>
      <c r="F219" s="19"/>
      <c r="G219" s="19"/>
      <c r="H219" s="19"/>
      <c r="I219" s="19"/>
      <c r="J219" s="19"/>
      <c r="K219" s="19"/>
      <c r="L219" s="20"/>
      <c r="M219" s="20"/>
      <c r="N219" s="12"/>
      <c r="O219" s="13" t="s">
        <v>494</v>
      </c>
    </row>
    <row r="220" spans="1:15" ht="12.75">
      <c r="A220" s="19"/>
      <c r="B220" s="19"/>
      <c r="C220" s="19"/>
      <c r="D220" s="19"/>
      <c r="E220" s="19"/>
      <c r="F220" s="19"/>
      <c r="G220" s="19"/>
      <c r="H220" s="19"/>
      <c r="I220" s="19"/>
      <c r="J220" s="19"/>
      <c r="K220" s="19"/>
      <c r="L220" s="20"/>
      <c r="M220" s="20"/>
      <c r="N220" s="12"/>
      <c r="O220" s="13" t="s">
        <v>494</v>
      </c>
    </row>
    <row r="221" spans="1:15" ht="12.75">
      <c r="A221" s="19"/>
      <c r="B221" s="19"/>
      <c r="C221" s="19"/>
      <c r="D221" s="19"/>
      <c r="E221" s="19"/>
      <c r="F221" s="19"/>
      <c r="G221" s="19"/>
      <c r="H221" s="19"/>
      <c r="I221" s="19"/>
      <c r="J221" s="19"/>
      <c r="K221" s="19"/>
      <c r="L221" s="20"/>
      <c r="M221" s="20"/>
      <c r="N221" s="12"/>
      <c r="O221" s="13" t="s">
        <v>494</v>
      </c>
    </row>
    <row r="222" spans="1:15" ht="12.75">
      <c r="A222" s="19"/>
      <c r="B222" s="19"/>
      <c r="C222" s="19"/>
      <c r="D222" s="19"/>
      <c r="E222" s="19"/>
      <c r="F222" s="19"/>
      <c r="G222" s="19"/>
      <c r="H222" s="19"/>
      <c r="I222" s="19"/>
      <c r="J222" s="19"/>
      <c r="K222" s="19"/>
      <c r="L222" s="20"/>
      <c r="M222" s="20"/>
      <c r="N222" s="12"/>
      <c r="O222" s="13" t="s">
        <v>494</v>
      </c>
    </row>
    <row r="223" spans="1:15" ht="12.75">
      <c r="A223" s="19"/>
      <c r="B223" s="19"/>
      <c r="C223" s="19"/>
      <c r="D223" s="19"/>
      <c r="E223" s="19"/>
      <c r="F223" s="19"/>
      <c r="G223" s="19"/>
      <c r="H223" s="19"/>
      <c r="I223" s="19"/>
      <c r="J223" s="19"/>
      <c r="K223" s="19"/>
      <c r="L223" s="20"/>
      <c r="M223" s="20"/>
      <c r="N223" s="12"/>
      <c r="O223" s="12"/>
    </row>
    <row r="224" spans="1:15" ht="12.75">
      <c r="A224" s="19"/>
      <c r="B224" s="19"/>
      <c r="C224" s="19"/>
      <c r="D224" s="19"/>
      <c r="E224" s="19"/>
      <c r="F224" s="19"/>
      <c r="G224" s="19"/>
      <c r="H224" s="19"/>
      <c r="I224" s="19"/>
      <c r="J224" s="19"/>
      <c r="K224" s="19"/>
      <c r="L224" s="20"/>
      <c r="M224" s="20"/>
      <c r="N224" s="12"/>
      <c r="O224" s="12"/>
    </row>
    <row r="225" spans="1:15" ht="12.75">
      <c r="A225" s="19"/>
      <c r="B225" s="19"/>
      <c r="C225" s="19"/>
      <c r="D225" s="19"/>
      <c r="E225" s="19"/>
      <c r="F225" s="19"/>
      <c r="G225" s="19"/>
      <c r="H225" s="19"/>
      <c r="I225" s="19"/>
      <c r="J225" s="19"/>
      <c r="K225" s="19"/>
      <c r="L225" s="20"/>
      <c r="M225" s="20"/>
      <c r="N225" s="20"/>
      <c r="O225" s="12"/>
    </row>
    <row r="226" spans="1:15" ht="12.75">
      <c r="A226" s="19"/>
      <c r="B226" s="19"/>
      <c r="C226" s="19"/>
      <c r="D226" s="19"/>
      <c r="E226" s="19"/>
      <c r="F226" s="19"/>
      <c r="G226" s="19"/>
      <c r="H226" s="19"/>
      <c r="I226" s="19"/>
      <c r="J226" s="19"/>
      <c r="K226" s="19"/>
      <c r="L226" s="20"/>
      <c r="M226" s="20"/>
      <c r="N226" s="20"/>
      <c r="O226" s="12"/>
    </row>
    <row r="227" spans="1:15" ht="12.75">
      <c r="A227" s="19"/>
      <c r="B227" s="19"/>
      <c r="C227" s="19"/>
      <c r="D227" s="19"/>
      <c r="E227" s="19"/>
      <c r="F227" s="19"/>
      <c r="G227" s="19"/>
      <c r="H227" s="19"/>
      <c r="I227" s="19"/>
      <c r="J227" s="19"/>
      <c r="K227" s="19"/>
      <c r="L227" s="20"/>
      <c r="M227" s="20"/>
      <c r="N227" s="20"/>
      <c r="O227" s="12"/>
    </row>
    <row r="228" spans="1:15" ht="12.75">
      <c r="A228" s="19"/>
      <c r="B228" s="19"/>
      <c r="C228" s="19"/>
      <c r="D228" s="19"/>
      <c r="E228" s="19"/>
      <c r="F228" s="19"/>
      <c r="G228" s="19"/>
      <c r="H228" s="19"/>
      <c r="I228" s="19"/>
      <c r="J228" s="19"/>
      <c r="K228" s="19"/>
      <c r="L228" s="20"/>
      <c r="M228" s="20"/>
      <c r="N228" s="20"/>
      <c r="O228" s="12"/>
    </row>
    <row r="229" spans="1:15" ht="12.75">
      <c r="A229" s="19"/>
      <c r="B229" s="19"/>
      <c r="C229" s="19"/>
      <c r="D229" s="19"/>
      <c r="E229" s="19"/>
      <c r="F229" s="19"/>
      <c r="G229" s="19"/>
      <c r="H229" s="19"/>
      <c r="I229" s="19"/>
      <c r="J229" s="19"/>
      <c r="K229" s="19"/>
      <c r="L229" s="20"/>
      <c r="M229" s="20"/>
      <c r="N229" s="20"/>
      <c r="O229" s="12"/>
    </row>
    <row r="230" spans="1:15" ht="12.75">
      <c r="A230" s="19"/>
      <c r="B230" s="19"/>
      <c r="C230" s="19"/>
      <c r="D230" s="19"/>
      <c r="E230" s="19"/>
      <c r="F230" s="19"/>
      <c r="G230" s="19"/>
      <c r="H230" s="19"/>
      <c r="I230" s="19"/>
      <c r="J230" s="19"/>
      <c r="K230" s="19"/>
      <c r="L230" s="20"/>
      <c r="M230" s="20"/>
      <c r="N230" s="20"/>
      <c r="O230" s="12"/>
    </row>
    <row r="231" spans="1:15" ht="12.75">
      <c r="A231" s="19"/>
      <c r="B231" s="19"/>
      <c r="C231" s="19"/>
      <c r="D231" s="19"/>
      <c r="E231" s="19"/>
      <c r="F231" s="19"/>
      <c r="G231" s="19"/>
      <c r="H231" s="19"/>
      <c r="I231" s="19"/>
      <c r="J231" s="19"/>
      <c r="K231" s="19"/>
      <c r="L231" s="20"/>
      <c r="M231" s="20"/>
      <c r="N231" s="20"/>
      <c r="O231" s="12"/>
    </row>
    <row r="232" spans="1:15" ht="12.75">
      <c r="A232" s="19"/>
      <c r="B232" s="19"/>
      <c r="C232" s="19"/>
      <c r="D232" s="19"/>
      <c r="E232" s="19"/>
      <c r="F232" s="19"/>
      <c r="G232" s="19"/>
      <c r="H232" s="19"/>
      <c r="I232" s="19"/>
      <c r="J232" s="19"/>
      <c r="K232" s="19"/>
      <c r="L232" s="20"/>
      <c r="M232" s="20"/>
      <c r="N232" s="20"/>
      <c r="O232" s="12"/>
    </row>
    <row r="233" spans="1:15" ht="12.75">
      <c r="A233" s="19"/>
      <c r="B233" s="19"/>
      <c r="C233" s="19"/>
      <c r="D233" s="19"/>
      <c r="E233" s="19"/>
      <c r="F233" s="19"/>
      <c r="G233" s="19"/>
      <c r="H233" s="19"/>
      <c r="I233" s="19"/>
      <c r="J233" s="19"/>
      <c r="K233" s="19"/>
      <c r="L233" s="20"/>
      <c r="M233" s="20"/>
      <c r="N233" s="20"/>
      <c r="O233" s="12"/>
    </row>
    <row r="234" spans="1:15" ht="12.75">
      <c r="A234" s="19"/>
      <c r="B234" s="19"/>
      <c r="C234" s="19"/>
      <c r="D234" s="19"/>
      <c r="E234" s="19"/>
      <c r="F234" s="19"/>
      <c r="G234" s="19"/>
      <c r="H234" s="19"/>
      <c r="I234" s="19"/>
      <c r="J234" s="19"/>
      <c r="K234" s="19"/>
      <c r="L234" s="20"/>
      <c r="M234" s="20"/>
      <c r="N234" s="20"/>
      <c r="O234" s="12"/>
    </row>
    <row r="235" spans="1:15" ht="12.75">
      <c r="A235" s="19"/>
      <c r="B235" s="19"/>
      <c r="C235" s="19"/>
      <c r="D235" s="19"/>
      <c r="E235" s="19"/>
      <c r="F235" s="19"/>
      <c r="G235" s="19"/>
      <c r="H235" s="19"/>
      <c r="I235" s="19"/>
      <c r="J235" s="19"/>
      <c r="K235" s="19"/>
      <c r="L235" s="20"/>
      <c r="M235" s="20"/>
      <c r="N235" s="20"/>
      <c r="O235" s="12"/>
    </row>
    <row r="236" spans="1:15" ht="12.75">
      <c r="A236" s="19"/>
      <c r="B236" s="19"/>
      <c r="C236" s="19"/>
      <c r="D236" s="19"/>
      <c r="E236" s="19"/>
      <c r="F236" s="19"/>
      <c r="G236" s="19"/>
      <c r="H236" s="19"/>
      <c r="I236" s="19"/>
      <c r="J236" s="19"/>
      <c r="K236" s="19"/>
      <c r="L236" s="20"/>
      <c r="M236" s="20"/>
      <c r="N236" s="20"/>
      <c r="O236" s="12"/>
    </row>
    <row r="237" spans="1:15" ht="12.75">
      <c r="A237" s="19"/>
      <c r="B237" s="19"/>
      <c r="C237" s="19"/>
      <c r="D237" s="19"/>
      <c r="E237" s="19"/>
      <c r="F237" s="19"/>
      <c r="G237" s="19"/>
      <c r="H237" s="19"/>
      <c r="I237" s="19"/>
      <c r="J237" s="19"/>
      <c r="K237" s="19"/>
      <c r="L237" s="20"/>
      <c r="M237" s="20"/>
      <c r="N237" s="20"/>
      <c r="O237" s="12"/>
    </row>
    <row r="238" spans="1:15" ht="12.75">
      <c r="A238" s="19"/>
      <c r="B238" s="19"/>
      <c r="C238" s="19"/>
      <c r="D238" s="19"/>
      <c r="E238" s="19"/>
      <c r="F238" s="19"/>
      <c r="G238" s="19"/>
      <c r="H238" s="19"/>
      <c r="I238" s="19"/>
      <c r="J238" s="19"/>
      <c r="K238" s="19"/>
      <c r="L238" s="20"/>
      <c r="M238" s="20"/>
      <c r="N238" s="20"/>
      <c r="O238" s="12"/>
    </row>
    <row r="239" spans="1:15" ht="12.75">
      <c r="A239" s="19"/>
      <c r="B239" s="19"/>
      <c r="C239" s="19"/>
      <c r="D239" s="19"/>
      <c r="E239" s="19"/>
      <c r="F239" s="19"/>
      <c r="G239" s="19"/>
      <c r="H239" s="19"/>
      <c r="I239" s="19"/>
      <c r="J239" s="19"/>
      <c r="K239" s="19"/>
      <c r="L239" s="20"/>
      <c r="M239" s="20"/>
      <c r="N239" s="20"/>
      <c r="O239" s="12"/>
    </row>
    <row r="240" spans="1:15" ht="12.75">
      <c r="A240" s="19"/>
      <c r="B240" s="19"/>
      <c r="C240" s="19"/>
      <c r="D240" s="19"/>
      <c r="E240" s="19"/>
      <c r="F240" s="19"/>
      <c r="G240" s="19"/>
      <c r="H240" s="19"/>
      <c r="I240" s="19"/>
      <c r="J240" s="19"/>
      <c r="K240" s="19"/>
      <c r="L240" s="20"/>
      <c r="M240" s="20"/>
      <c r="N240" s="20"/>
      <c r="O240" s="12"/>
    </row>
    <row r="241" spans="1:15" ht="12.75">
      <c r="A241" s="19"/>
      <c r="B241" s="19"/>
      <c r="C241" s="19"/>
      <c r="D241" s="19"/>
      <c r="E241" s="19"/>
      <c r="F241" s="19"/>
      <c r="G241" s="19"/>
      <c r="H241" s="19"/>
      <c r="I241" s="19"/>
      <c r="J241" s="19"/>
      <c r="K241" s="19"/>
      <c r="L241" s="20"/>
      <c r="M241" s="20"/>
      <c r="N241" s="20"/>
      <c r="O241" s="12"/>
    </row>
    <row r="242" spans="1:15" ht="12.75">
      <c r="A242" s="19"/>
      <c r="B242" s="19"/>
      <c r="C242" s="19"/>
      <c r="D242" s="19"/>
      <c r="E242" s="19"/>
      <c r="F242" s="19"/>
      <c r="G242" s="19"/>
      <c r="H242" s="19"/>
      <c r="I242" s="19"/>
      <c r="J242" s="19"/>
      <c r="K242" s="19"/>
      <c r="L242" s="20"/>
      <c r="M242" s="20"/>
      <c r="N242" s="20"/>
      <c r="O242" s="12"/>
    </row>
    <row r="243" spans="1:15" ht="12.75">
      <c r="A243" s="19"/>
      <c r="B243" s="19"/>
      <c r="C243" s="19"/>
      <c r="D243" s="19"/>
      <c r="E243" s="19"/>
      <c r="F243" s="19"/>
      <c r="G243" s="19"/>
      <c r="H243" s="19"/>
      <c r="I243" s="19"/>
      <c r="J243" s="19"/>
      <c r="K243" s="19"/>
      <c r="L243" s="20"/>
      <c r="M243" s="20"/>
      <c r="N243" s="20"/>
      <c r="O243" s="12"/>
    </row>
    <row r="244" spans="1:15" ht="12.75">
      <c r="A244" s="19"/>
      <c r="B244" s="19"/>
      <c r="C244" s="19"/>
      <c r="D244" s="19"/>
      <c r="E244" s="19"/>
      <c r="F244" s="19"/>
      <c r="G244" s="19"/>
      <c r="H244" s="19"/>
      <c r="I244" s="19"/>
      <c r="J244" s="19"/>
      <c r="K244" s="19"/>
      <c r="L244" s="20"/>
      <c r="M244" s="20"/>
      <c r="N244" s="20"/>
      <c r="O244" s="12"/>
    </row>
    <row r="245" spans="1:15" ht="12.75">
      <c r="A245" s="19"/>
      <c r="B245" s="19"/>
      <c r="C245" s="19"/>
      <c r="D245" s="19"/>
      <c r="E245" s="19"/>
      <c r="F245" s="19"/>
      <c r="G245" s="19"/>
      <c r="H245" s="19"/>
      <c r="I245" s="19"/>
      <c r="J245" s="19"/>
      <c r="K245" s="19"/>
      <c r="L245" s="20"/>
      <c r="M245" s="20"/>
      <c r="N245" s="20"/>
      <c r="O245" s="12"/>
    </row>
    <row r="246" spans="1:15" ht="12.75">
      <c r="A246" s="19"/>
      <c r="B246" s="19"/>
      <c r="C246" s="19"/>
      <c r="D246" s="19"/>
      <c r="E246" s="19"/>
      <c r="F246" s="19"/>
      <c r="G246" s="19"/>
      <c r="H246" s="19"/>
      <c r="I246" s="19"/>
      <c r="J246" s="19"/>
      <c r="K246" s="19"/>
      <c r="L246" s="20"/>
      <c r="M246" s="20"/>
      <c r="N246" s="20"/>
      <c r="O246" s="12"/>
    </row>
    <row r="247" spans="1:15" ht="12.75">
      <c r="A247" s="19"/>
      <c r="B247" s="19"/>
      <c r="C247" s="19"/>
      <c r="D247" s="19"/>
      <c r="E247" s="19"/>
      <c r="F247" s="19"/>
      <c r="G247" s="19"/>
      <c r="H247" s="19"/>
      <c r="I247" s="19"/>
      <c r="J247" s="19"/>
      <c r="K247" s="19"/>
      <c r="L247" s="20"/>
      <c r="M247" s="20"/>
      <c r="N247" s="20"/>
      <c r="O247" s="12"/>
    </row>
    <row r="248" spans="1:15" ht="12.75">
      <c r="A248" s="19"/>
      <c r="B248" s="19"/>
      <c r="C248" s="19"/>
      <c r="D248" s="19"/>
      <c r="E248" s="19"/>
      <c r="F248" s="19"/>
      <c r="G248" s="19"/>
      <c r="H248" s="19"/>
      <c r="I248" s="19"/>
      <c r="J248" s="19"/>
      <c r="K248" s="19"/>
      <c r="L248" s="20"/>
      <c r="M248" s="20"/>
      <c r="N248" s="20"/>
      <c r="O248" s="12"/>
    </row>
    <row r="249" spans="1:15" ht="12.75">
      <c r="A249" s="19"/>
      <c r="B249" s="19"/>
      <c r="C249" s="19"/>
      <c r="D249" s="19"/>
      <c r="E249" s="19"/>
      <c r="F249" s="19"/>
      <c r="G249" s="19"/>
      <c r="H249" s="19"/>
      <c r="I249" s="19"/>
      <c r="J249" s="19"/>
      <c r="K249" s="19"/>
      <c r="L249" s="20"/>
      <c r="M249" s="20"/>
      <c r="N249" s="20"/>
      <c r="O249" s="12"/>
    </row>
    <row r="250" spans="1:15" ht="12.75">
      <c r="A250" s="19"/>
      <c r="B250" s="19"/>
      <c r="C250" s="19"/>
      <c r="D250" s="19"/>
      <c r="E250" s="19"/>
      <c r="F250" s="19"/>
      <c r="G250" s="19"/>
      <c r="H250" s="19"/>
      <c r="I250" s="19"/>
      <c r="J250" s="19"/>
      <c r="K250" s="19"/>
      <c r="L250" s="20"/>
      <c r="M250" s="20"/>
      <c r="N250" s="20"/>
      <c r="O250" s="12"/>
    </row>
    <row r="251" spans="1:15" ht="12.75">
      <c r="A251" s="19"/>
      <c r="B251" s="19"/>
      <c r="C251" s="19"/>
      <c r="D251" s="19"/>
      <c r="E251" s="19"/>
      <c r="F251" s="19"/>
      <c r="G251" s="19"/>
      <c r="H251" s="19"/>
      <c r="I251" s="19"/>
      <c r="J251" s="19"/>
      <c r="K251" s="19"/>
      <c r="L251" s="20"/>
      <c r="M251" s="20"/>
      <c r="N251" s="20"/>
      <c r="O251" s="20"/>
    </row>
    <row r="252" spans="1:15" ht="12.75">
      <c r="A252" s="19"/>
      <c r="B252" s="19"/>
      <c r="C252" s="19"/>
      <c r="D252" s="19"/>
      <c r="E252" s="19"/>
      <c r="F252" s="19"/>
      <c r="G252" s="19"/>
      <c r="H252" s="19"/>
      <c r="I252" s="19"/>
      <c r="J252" s="19"/>
      <c r="K252" s="19"/>
      <c r="L252" s="20"/>
      <c r="M252" s="20"/>
      <c r="N252" s="20"/>
      <c r="O252" s="20"/>
    </row>
    <row r="253" spans="1:15" ht="12.75">
      <c r="A253" s="19"/>
      <c r="B253" s="19"/>
      <c r="C253" s="19"/>
      <c r="D253" s="19"/>
      <c r="E253" s="19"/>
      <c r="F253" s="19"/>
      <c r="G253" s="19"/>
      <c r="H253" s="19"/>
      <c r="I253" s="19"/>
      <c r="J253" s="19"/>
      <c r="K253" s="19"/>
      <c r="L253" s="20"/>
      <c r="M253" s="20"/>
      <c r="N253" s="20"/>
      <c r="O253" s="20"/>
    </row>
    <row r="254" spans="1:15" ht="12.75">
      <c r="A254" s="19"/>
      <c r="B254" s="19"/>
      <c r="C254" s="19"/>
      <c r="D254" s="19"/>
      <c r="E254" s="19"/>
      <c r="F254" s="19"/>
      <c r="G254" s="19"/>
      <c r="H254" s="19"/>
      <c r="I254" s="19"/>
      <c r="J254" s="19"/>
      <c r="K254" s="19"/>
      <c r="L254" s="20"/>
      <c r="M254" s="20"/>
      <c r="N254" s="20"/>
      <c r="O254" s="20"/>
    </row>
    <row r="255" spans="1:15" ht="12.75">
      <c r="A255" s="19"/>
      <c r="B255" s="19"/>
      <c r="C255" s="19"/>
      <c r="D255" s="19"/>
      <c r="E255" s="19"/>
      <c r="F255" s="19"/>
      <c r="G255" s="19"/>
      <c r="H255" s="19"/>
      <c r="I255" s="19"/>
      <c r="J255" s="19"/>
      <c r="K255" s="19"/>
      <c r="L255" s="20"/>
      <c r="M255" s="20"/>
      <c r="N255" s="20"/>
      <c r="O255" s="20"/>
    </row>
    <row r="256" spans="1:15" ht="12.75">
      <c r="A256" s="19"/>
      <c r="B256" s="19"/>
      <c r="C256" s="19"/>
      <c r="D256" s="19"/>
      <c r="E256" s="19"/>
      <c r="F256" s="19"/>
      <c r="G256" s="19"/>
      <c r="H256" s="19"/>
      <c r="I256" s="19"/>
      <c r="J256" s="19"/>
      <c r="K256" s="19"/>
      <c r="L256" s="20"/>
      <c r="M256" s="20"/>
      <c r="N256" s="20"/>
      <c r="O256" s="20"/>
    </row>
    <row r="257" spans="1:15" ht="12.75">
      <c r="A257" s="19"/>
      <c r="B257" s="19"/>
      <c r="C257" s="19"/>
      <c r="D257" s="19"/>
      <c r="E257" s="19"/>
      <c r="F257" s="19"/>
      <c r="G257" s="19"/>
      <c r="H257" s="19"/>
      <c r="I257" s="19"/>
      <c r="J257" s="19"/>
      <c r="K257" s="19"/>
      <c r="L257" s="20"/>
      <c r="M257" s="20"/>
      <c r="N257" s="20"/>
      <c r="O257" s="20"/>
    </row>
    <row r="258" spans="1:15" ht="12.75">
      <c r="A258" s="19"/>
      <c r="B258" s="19"/>
      <c r="C258" s="19"/>
      <c r="D258" s="19"/>
      <c r="E258" s="19"/>
      <c r="F258" s="19"/>
      <c r="G258" s="19"/>
      <c r="H258" s="19"/>
      <c r="I258" s="19"/>
      <c r="J258" s="19"/>
      <c r="K258" s="19"/>
      <c r="L258" s="20"/>
      <c r="M258" s="20"/>
      <c r="N258" s="20"/>
      <c r="O258" s="20"/>
    </row>
    <row r="259" spans="1:15" ht="12.75">
      <c r="A259" s="19"/>
      <c r="B259" s="19"/>
      <c r="C259" s="19"/>
      <c r="D259" s="19"/>
      <c r="E259" s="19"/>
      <c r="F259" s="19"/>
      <c r="G259" s="19"/>
      <c r="H259" s="19"/>
      <c r="I259" s="19"/>
      <c r="J259" s="19"/>
      <c r="K259" s="19"/>
      <c r="L259" s="20"/>
      <c r="M259" s="20"/>
      <c r="N259" s="20"/>
      <c r="O259" s="20"/>
    </row>
    <row r="260" spans="1:15" ht="12.75">
      <c r="A260" s="19"/>
      <c r="B260" s="19"/>
      <c r="C260" s="19"/>
      <c r="D260" s="19"/>
      <c r="E260" s="19"/>
      <c r="F260" s="19"/>
      <c r="G260" s="19"/>
      <c r="H260" s="19"/>
      <c r="I260" s="19"/>
      <c r="J260" s="19"/>
      <c r="K260" s="19"/>
      <c r="L260" s="20"/>
      <c r="M260" s="20"/>
      <c r="N260" s="20"/>
      <c r="O260" s="20"/>
    </row>
    <row r="261" spans="1:15" ht="12.75">
      <c r="A261" s="19"/>
      <c r="B261" s="19"/>
      <c r="C261" s="19"/>
      <c r="D261" s="19"/>
      <c r="E261" s="19"/>
      <c r="F261" s="19"/>
      <c r="G261" s="19"/>
      <c r="H261" s="19"/>
      <c r="I261" s="19"/>
      <c r="J261" s="19"/>
      <c r="K261" s="19"/>
      <c r="L261" s="20"/>
      <c r="M261" s="20"/>
      <c r="N261" s="20"/>
      <c r="O261" s="20"/>
    </row>
    <row r="262" spans="1:15" ht="12.75">
      <c r="A262" s="19"/>
      <c r="B262" s="19"/>
      <c r="C262" s="19"/>
      <c r="D262" s="19"/>
      <c r="E262" s="19"/>
      <c r="F262" s="19"/>
      <c r="G262" s="19"/>
      <c r="H262" s="19"/>
      <c r="I262" s="19"/>
      <c r="J262" s="19"/>
      <c r="K262" s="19"/>
      <c r="L262" s="20"/>
      <c r="M262" s="20"/>
      <c r="N262" s="20"/>
      <c r="O262" s="20"/>
    </row>
    <row r="263" spans="1:15" ht="12.75">
      <c r="A263" s="19"/>
      <c r="B263" s="19"/>
      <c r="C263" s="19"/>
      <c r="D263" s="19"/>
      <c r="E263" s="19"/>
      <c r="F263" s="19"/>
      <c r="G263" s="19"/>
      <c r="H263" s="19"/>
      <c r="I263" s="19"/>
      <c r="J263" s="19"/>
      <c r="K263" s="19"/>
      <c r="L263" s="20"/>
      <c r="M263" s="20"/>
      <c r="N263" s="20"/>
      <c r="O263" s="20"/>
    </row>
    <row r="264" spans="1:15" ht="12.75">
      <c r="A264" s="19"/>
      <c r="B264" s="19"/>
      <c r="C264" s="19"/>
      <c r="D264" s="19"/>
      <c r="E264" s="19"/>
      <c r="F264" s="19"/>
      <c r="G264" s="19"/>
      <c r="H264" s="19"/>
      <c r="I264" s="19"/>
      <c r="J264" s="19"/>
      <c r="K264" s="19"/>
      <c r="L264" s="20"/>
      <c r="M264" s="20"/>
      <c r="N264" s="20"/>
      <c r="O264" s="20"/>
    </row>
    <row r="265" spans="1:15" ht="12.75">
      <c r="A265" s="19"/>
      <c r="B265" s="19"/>
      <c r="C265" s="19"/>
      <c r="D265" s="19"/>
      <c r="E265" s="19"/>
      <c r="F265" s="19"/>
      <c r="G265" s="19"/>
      <c r="H265" s="19"/>
      <c r="I265" s="19"/>
      <c r="J265" s="19"/>
      <c r="K265" s="19"/>
      <c r="L265" s="20"/>
      <c r="M265" s="20"/>
      <c r="N265" s="20"/>
      <c r="O265" s="20"/>
    </row>
    <row r="266" spans="1:15" ht="12.75">
      <c r="A266" s="19"/>
      <c r="B266" s="19"/>
      <c r="C266" s="19"/>
      <c r="D266" s="19"/>
      <c r="E266" s="19"/>
      <c r="F266" s="19"/>
      <c r="G266" s="19"/>
      <c r="H266" s="19"/>
      <c r="I266" s="19"/>
      <c r="J266" s="19"/>
      <c r="K266" s="19"/>
      <c r="L266" s="20"/>
      <c r="M266" s="20"/>
      <c r="N266" s="20"/>
      <c r="O266" s="20"/>
    </row>
    <row r="267" spans="1:15" ht="12.75">
      <c r="A267" s="19"/>
      <c r="B267" s="19"/>
      <c r="C267" s="19"/>
      <c r="D267" s="19"/>
      <c r="E267" s="19"/>
      <c r="F267" s="19"/>
      <c r="G267" s="19"/>
      <c r="H267" s="19"/>
      <c r="I267" s="19"/>
      <c r="J267" s="19"/>
      <c r="K267" s="19"/>
      <c r="L267" s="20"/>
      <c r="M267" s="20"/>
      <c r="N267" s="20"/>
      <c r="O267" s="20"/>
    </row>
    <row r="268" spans="1:15" ht="12.75">
      <c r="A268" s="19"/>
      <c r="B268" s="19"/>
      <c r="C268" s="19"/>
      <c r="D268" s="19"/>
      <c r="E268" s="19"/>
      <c r="F268" s="19"/>
      <c r="G268" s="19"/>
      <c r="H268" s="19"/>
      <c r="I268" s="19"/>
      <c r="J268" s="19"/>
      <c r="K268" s="19"/>
      <c r="L268" s="20"/>
      <c r="M268" s="20"/>
      <c r="N268" s="20"/>
      <c r="O268" s="20"/>
    </row>
    <row r="269" spans="1:15" ht="12.75">
      <c r="A269" s="19"/>
      <c r="B269" s="19"/>
      <c r="C269" s="19"/>
      <c r="D269" s="19"/>
      <c r="E269" s="19"/>
      <c r="F269" s="19"/>
      <c r="G269" s="19"/>
      <c r="H269" s="19"/>
      <c r="I269" s="19"/>
      <c r="J269" s="19"/>
      <c r="K269" s="19"/>
      <c r="L269" s="20"/>
      <c r="M269" s="20"/>
      <c r="N269" s="20"/>
      <c r="O269" s="20"/>
    </row>
    <row r="270" spans="1:15" ht="12.75">
      <c r="A270" s="19"/>
      <c r="B270" s="19"/>
      <c r="C270" s="19"/>
      <c r="D270" s="19"/>
      <c r="E270" s="19"/>
      <c r="F270" s="19"/>
      <c r="G270" s="19"/>
      <c r="H270" s="19"/>
      <c r="I270" s="19"/>
      <c r="J270" s="19"/>
      <c r="K270" s="19"/>
      <c r="L270" s="20"/>
      <c r="M270" s="20"/>
      <c r="N270" s="20"/>
      <c r="O270" s="20"/>
    </row>
    <row r="271" spans="1:15" ht="12.75">
      <c r="A271" s="19"/>
      <c r="B271" s="19"/>
      <c r="C271" s="19"/>
      <c r="D271" s="19"/>
      <c r="E271" s="19"/>
      <c r="F271" s="19"/>
      <c r="G271" s="19"/>
      <c r="H271" s="19"/>
      <c r="I271" s="19"/>
      <c r="J271" s="19"/>
      <c r="K271" s="19"/>
      <c r="L271" s="20"/>
      <c r="M271" s="20"/>
      <c r="N271" s="20"/>
      <c r="O271" s="20"/>
    </row>
    <row r="272" spans="1:15" ht="12.75">
      <c r="A272" s="19"/>
      <c r="B272" s="19"/>
      <c r="C272" s="19"/>
      <c r="D272" s="19"/>
      <c r="E272" s="19"/>
      <c r="F272" s="19"/>
      <c r="G272" s="19"/>
      <c r="H272" s="19"/>
      <c r="I272" s="19"/>
      <c r="J272" s="19"/>
      <c r="K272" s="19"/>
      <c r="L272" s="20"/>
      <c r="M272" s="20"/>
      <c r="N272" s="20"/>
      <c r="O272" s="20"/>
    </row>
    <row r="273" spans="1:15" ht="12.75">
      <c r="A273" s="19"/>
      <c r="B273" s="19"/>
      <c r="C273" s="19"/>
      <c r="D273" s="19"/>
      <c r="E273" s="19"/>
      <c r="F273" s="19"/>
      <c r="G273" s="19"/>
      <c r="H273" s="19"/>
      <c r="I273" s="19"/>
      <c r="J273" s="19"/>
      <c r="K273" s="19"/>
      <c r="L273" s="20"/>
      <c r="M273" s="20"/>
      <c r="N273" s="20"/>
      <c r="O273" s="20"/>
    </row>
    <row r="274" spans="1:15" ht="12.75">
      <c r="A274" s="19"/>
      <c r="B274" s="19"/>
      <c r="C274" s="19"/>
      <c r="D274" s="19"/>
      <c r="E274" s="19"/>
      <c r="F274" s="19"/>
      <c r="G274" s="19"/>
      <c r="H274" s="19"/>
      <c r="I274" s="19"/>
      <c r="J274" s="19"/>
      <c r="K274" s="19"/>
      <c r="L274" s="20"/>
      <c r="M274" s="20"/>
      <c r="N274" s="20"/>
      <c r="O274" s="20"/>
    </row>
    <row r="275" spans="1:15" ht="12.75">
      <c r="A275" s="19"/>
      <c r="B275" s="19"/>
      <c r="C275" s="19"/>
      <c r="D275" s="19"/>
      <c r="E275" s="19"/>
      <c r="F275" s="19"/>
      <c r="G275" s="19"/>
      <c r="H275" s="19"/>
      <c r="I275" s="19"/>
      <c r="J275" s="19"/>
      <c r="K275" s="19"/>
      <c r="L275" s="20"/>
      <c r="M275" s="20"/>
      <c r="N275" s="20"/>
      <c r="O275" s="20"/>
    </row>
    <row r="276" spans="1:15" ht="12.75">
      <c r="A276" s="19"/>
      <c r="B276" s="19"/>
      <c r="C276" s="19"/>
      <c r="D276" s="19"/>
      <c r="E276" s="19"/>
      <c r="F276" s="19"/>
      <c r="G276" s="19"/>
      <c r="H276" s="19"/>
      <c r="I276" s="19"/>
      <c r="J276" s="19"/>
      <c r="K276" s="19"/>
      <c r="L276" s="20"/>
      <c r="M276" s="20"/>
      <c r="N276" s="20"/>
      <c r="O276" s="20"/>
    </row>
    <row r="277" spans="1:15" ht="12.75">
      <c r="A277" s="19"/>
      <c r="B277" s="19"/>
      <c r="C277" s="19"/>
      <c r="D277" s="19"/>
      <c r="E277" s="19"/>
      <c r="F277" s="19"/>
      <c r="G277" s="19"/>
      <c r="H277" s="19"/>
      <c r="I277" s="19"/>
      <c r="J277" s="19"/>
      <c r="K277" s="19"/>
      <c r="L277" s="20"/>
      <c r="M277" s="20"/>
      <c r="N277" s="20"/>
      <c r="O277" s="20"/>
    </row>
    <row r="278" spans="1:15" ht="12.75">
      <c r="A278" s="19"/>
      <c r="B278" s="19"/>
      <c r="C278" s="19"/>
      <c r="D278" s="19"/>
      <c r="E278" s="19"/>
      <c r="F278" s="19"/>
      <c r="G278" s="19"/>
      <c r="H278" s="19"/>
      <c r="I278" s="19"/>
      <c r="J278" s="19"/>
      <c r="K278" s="19"/>
      <c r="L278" s="20"/>
      <c r="M278" s="20"/>
      <c r="N278" s="20"/>
      <c r="O278" s="20"/>
    </row>
    <row r="279" spans="1:15" ht="12.75">
      <c r="A279" s="19"/>
      <c r="B279" s="19"/>
      <c r="C279" s="19"/>
      <c r="D279" s="19"/>
      <c r="E279" s="19"/>
      <c r="F279" s="19"/>
      <c r="G279" s="19"/>
      <c r="H279" s="19"/>
      <c r="I279" s="19"/>
      <c r="J279" s="19"/>
      <c r="K279" s="19"/>
      <c r="L279" s="20"/>
      <c r="M279" s="20"/>
      <c r="N279" s="20"/>
      <c r="O279" s="20"/>
    </row>
    <row r="280" spans="1:15" ht="12.75">
      <c r="A280" s="19"/>
      <c r="B280" s="19"/>
      <c r="C280" s="19"/>
      <c r="D280" s="19"/>
      <c r="E280" s="19"/>
      <c r="F280" s="19"/>
      <c r="G280" s="19"/>
      <c r="H280" s="19"/>
      <c r="I280" s="19"/>
      <c r="J280" s="19"/>
      <c r="K280" s="19"/>
      <c r="L280" s="20"/>
      <c r="M280" s="20"/>
      <c r="N280" s="20"/>
      <c r="O280" s="20"/>
    </row>
    <row r="281" spans="1:15" ht="12.75">
      <c r="A281" s="19"/>
      <c r="B281" s="19"/>
      <c r="C281" s="19"/>
      <c r="D281" s="19"/>
      <c r="E281" s="19"/>
      <c r="F281" s="19"/>
      <c r="G281" s="19"/>
      <c r="H281" s="19"/>
      <c r="I281" s="19"/>
      <c r="J281" s="19"/>
      <c r="K281" s="19"/>
      <c r="L281" s="20"/>
      <c r="M281" s="20"/>
      <c r="N281" s="20"/>
      <c r="O281" s="20"/>
    </row>
    <row r="282" spans="1:15" ht="12.75">
      <c r="A282" s="19"/>
      <c r="B282" s="19"/>
      <c r="C282" s="19"/>
      <c r="D282" s="19"/>
      <c r="E282" s="19"/>
      <c r="F282" s="19"/>
      <c r="G282" s="19"/>
      <c r="H282" s="19"/>
      <c r="I282" s="19"/>
      <c r="J282" s="19"/>
      <c r="K282" s="19"/>
      <c r="L282" s="20"/>
      <c r="M282" s="20"/>
      <c r="N282" s="20"/>
      <c r="O282" s="20"/>
    </row>
    <row r="283" spans="1:15" ht="12.75">
      <c r="A283" s="19"/>
      <c r="B283" s="19"/>
      <c r="C283" s="19"/>
      <c r="D283" s="19"/>
      <c r="E283" s="19"/>
      <c r="F283" s="19"/>
      <c r="G283" s="19"/>
      <c r="H283" s="19"/>
      <c r="I283" s="19"/>
      <c r="J283" s="19"/>
      <c r="K283" s="19"/>
      <c r="L283" s="20"/>
      <c r="M283" s="20"/>
      <c r="N283" s="20"/>
      <c r="O283" s="20"/>
    </row>
    <row r="284" spans="1:15" ht="12.75">
      <c r="A284" s="19"/>
      <c r="B284" s="19"/>
      <c r="C284" s="19"/>
      <c r="D284" s="19"/>
      <c r="E284" s="19"/>
      <c r="F284" s="19"/>
      <c r="G284" s="19"/>
      <c r="H284" s="19"/>
      <c r="I284" s="19"/>
      <c r="J284" s="19"/>
      <c r="K284" s="19"/>
      <c r="L284" s="20"/>
      <c r="M284" s="20"/>
      <c r="N284" s="20"/>
      <c r="O284" s="20"/>
    </row>
    <row r="285" spans="1:15" ht="12.75">
      <c r="A285" s="19"/>
      <c r="B285" s="19"/>
      <c r="C285" s="19"/>
      <c r="D285" s="19"/>
      <c r="E285" s="19"/>
      <c r="F285" s="19"/>
      <c r="G285" s="19"/>
      <c r="H285" s="19"/>
      <c r="I285" s="19"/>
      <c r="J285" s="19"/>
      <c r="K285" s="19"/>
      <c r="L285" s="20"/>
      <c r="M285" s="20"/>
      <c r="N285" s="20"/>
      <c r="O285" s="20"/>
    </row>
    <row r="286" spans="1:15" ht="12.75">
      <c r="A286" s="19"/>
      <c r="B286" s="19"/>
      <c r="C286" s="19"/>
      <c r="D286" s="19"/>
      <c r="E286" s="19"/>
      <c r="F286" s="19"/>
      <c r="G286" s="19"/>
      <c r="H286" s="19"/>
      <c r="I286" s="19"/>
      <c r="J286" s="19"/>
      <c r="K286" s="19"/>
      <c r="L286" s="20"/>
      <c r="M286" s="20"/>
      <c r="N286" s="20"/>
      <c r="O286" s="20"/>
    </row>
    <row r="287" spans="1:15" ht="12.75">
      <c r="A287" s="19"/>
      <c r="B287" s="19"/>
      <c r="C287" s="19"/>
      <c r="D287" s="19"/>
      <c r="E287" s="19"/>
      <c r="F287" s="19"/>
      <c r="G287" s="19"/>
      <c r="H287" s="19"/>
      <c r="I287" s="19"/>
      <c r="J287" s="19"/>
      <c r="K287" s="19"/>
      <c r="L287" s="20"/>
      <c r="M287" s="20"/>
      <c r="N287" s="20"/>
      <c r="O287" s="20"/>
    </row>
    <row r="288" spans="1:15" ht="12.75">
      <c r="A288" s="19"/>
      <c r="B288" s="19"/>
      <c r="C288" s="19"/>
      <c r="D288" s="19"/>
      <c r="E288" s="19"/>
      <c r="F288" s="19"/>
      <c r="G288" s="19"/>
      <c r="H288" s="19"/>
      <c r="I288" s="19"/>
      <c r="J288" s="19"/>
      <c r="K288" s="19"/>
      <c r="L288" s="20"/>
      <c r="M288" s="20"/>
      <c r="N288" s="20"/>
      <c r="O288" s="20"/>
    </row>
    <row r="289" spans="1:15" ht="12.75">
      <c r="A289" s="19"/>
      <c r="B289" s="19"/>
      <c r="C289" s="19"/>
      <c r="D289" s="19"/>
      <c r="E289" s="19"/>
      <c r="F289" s="19"/>
      <c r="G289" s="19"/>
      <c r="H289" s="19"/>
      <c r="I289" s="19"/>
      <c r="J289" s="19"/>
      <c r="K289" s="19"/>
      <c r="L289" s="20"/>
      <c r="M289" s="20"/>
      <c r="N289" s="20"/>
      <c r="O289" s="20"/>
    </row>
    <row r="290" spans="1:15" ht="12.75">
      <c r="A290" s="19"/>
      <c r="B290" s="19"/>
      <c r="C290" s="19"/>
      <c r="D290" s="19"/>
      <c r="E290" s="19"/>
      <c r="F290" s="19"/>
      <c r="G290" s="19"/>
      <c r="H290" s="19"/>
      <c r="I290" s="19"/>
      <c r="J290" s="19"/>
      <c r="K290" s="19"/>
      <c r="L290" s="20"/>
      <c r="M290" s="20"/>
      <c r="N290" s="20"/>
      <c r="O290" s="20"/>
    </row>
    <row r="291" spans="1:15" ht="12.75">
      <c r="A291" s="19"/>
      <c r="B291" s="19"/>
      <c r="C291" s="19"/>
      <c r="D291" s="19"/>
      <c r="E291" s="19"/>
      <c r="F291" s="19"/>
      <c r="G291" s="19"/>
      <c r="H291" s="19"/>
      <c r="I291" s="19"/>
      <c r="J291" s="19"/>
      <c r="K291" s="19"/>
      <c r="L291" s="20"/>
      <c r="M291" s="20"/>
      <c r="N291" s="20"/>
      <c r="O291" s="20"/>
    </row>
    <row r="292" spans="1:15" ht="12.75">
      <c r="A292" s="19"/>
      <c r="B292" s="19"/>
      <c r="C292" s="19"/>
      <c r="D292" s="19"/>
      <c r="E292" s="19"/>
      <c r="F292" s="19"/>
      <c r="G292" s="19"/>
      <c r="H292" s="19"/>
      <c r="I292" s="19"/>
      <c r="J292" s="19"/>
      <c r="K292" s="19"/>
      <c r="L292" s="20"/>
      <c r="M292" s="20"/>
      <c r="N292" s="20"/>
      <c r="O292" s="20"/>
    </row>
    <row r="293" spans="1:15" ht="12.75">
      <c r="A293" s="19"/>
      <c r="B293" s="19"/>
      <c r="C293" s="19"/>
      <c r="D293" s="19"/>
      <c r="E293" s="19"/>
      <c r="F293" s="19"/>
      <c r="G293" s="19"/>
      <c r="H293" s="19"/>
      <c r="I293" s="19"/>
      <c r="J293" s="19"/>
      <c r="K293" s="19"/>
      <c r="L293" s="20"/>
      <c r="M293" s="20"/>
      <c r="N293" s="20"/>
      <c r="O293" s="20"/>
    </row>
    <row r="294" spans="1:15" ht="12.75">
      <c r="A294" s="19"/>
      <c r="B294" s="19"/>
      <c r="C294" s="19"/>
      <c r="D294" s="19"/>
      <c r="E294" s="19"/>
      <c r="F294" s="19"/>
      <c r="G294" s="19"/>
      <c r="H294" s="19"/>
      <c r="I294" s="19"/>
      <c r="J294" s="19"/>
      <c r="K294" s="19"/>
      <c r="L294" s="20"/>
      <c r="M294" s="20"/>
      <c r="N294" s="20"/>
      <c r="O294" s="20"/>
    </row>
    <row r="295" spans="1:15" ht="12.75">
      <c r="A295" s="19"/>
      <c r="B295" s="19"/>
      <c r="C295" s="19"/>
      <c r="D295" s="19"/>
      <c r="E295" s="19"/>
      <c r="F295" s="19"/>
      <c r="G295" s="19"/>
      <c r="H295" s="19"/>
      <c r="I295" s="19"/>
      <c r="J295" s="19"/>
      <c r="K295" s="19"/>
      <c r="L295" s="20"/>
      <c r="M295" s="20"/>
      <c r="N295" s="20"/>
      <c r="O295" s="20"/>
    </row>
    <row r="296" spans="1:15" ht="12.75">
      <c r="A296" s="19"/>
      <c r="B296" s="19"/>
      <c r="C296" s="19"/>
      <c r="D296" s="19"/>
      <c r="E296" s="19"/>
      <c r="F296" s="19"/>
      <c r="G296" s="19"/>
      <c r="H296" s="19"/>
      <c r="I296" s="19"/>
      <c r="J296" s="19"/>
      <c r="K296" s="19"/>
      <c r="L296" s="20"/>
      <c r="M296" s="20"/>
      <c r="N296" s="20"/>
      <c r="O296" s="20"/>
    </row>
    <row r="297" spans="1:15" ht="12.75">
      <c r="A297" s="19"/>
      <c r="B297" s="19"/>
      <c r="C297" s="19"/>
      <c r="D297" s="19"/>
      <c r="E297" s="19"/>
      <c r="F297" s="19"/>
      <c r="G297" s="19"/>
      <c r="H297" s="19"/>
      <c r="I297" s="19"/>
      <c r="J297" s="19"/>
      <c r="K297" s="19"/>
      <c r="L297" s="20"/>
      <c r="M297" s="20"/>
      <c r="N297" s="20"/>
      <c r="O297" s="20"/>
    </row>
    <row r="298" spans="1:15" ht="12.75">
      <c r="A298" s="19"/>
      <c r="B298" s="19"/>
      <c r="C298" s="19"/>
      <c r="D298" s="19"/>
      <c r="E298" s="19"/>
      <c r="F298" s="19"/>
      <c r="G298" s="19"/>
      <c r="H298" s="19"/>
      <c r="I298" s="19"/>
      <c r="J298" s="19"/>
      <c r="K298" s="19"/>
      <c r="L298" s="20"/>
      <c r="M298" s="20"/>
      <c r="N298" s="20"/>
      <c r="O298" s="20"/>
    </row>
    <row r="299" spans="1:15" ht="12.75">
      <c r="A299" s="19"/>
      <c r="B299" s="19"/>
      <c r="C299" s="19"/>
      <c r="D299" s="19"/>
      <c r="E299" s="19"/>
      <c r="F299" s="19"/>
      <c r="G299" s="19"/>
      <c r="H299" s="19"/>
      <c r="I299" s="19"/>
      <c r="J299" s="19"/>
      <c r="K299" s="19"/>
      <c r="L299" s="20"/>
      <c r="M299" s="20"/>
      <c r="N299" s="20"/>
      <c r="O299" s="20"/>
    </row>
    <row r="300" spans="1:15" ht="12.75">
      <c r="A300" s="19"/>
      <c r="B300" s="19"/>
      <c r="C300" s="19"/>
      <c r="D300" s="19"/>
      <c r="E300" s="19"/>
      <c r="F300" s="19"/>
      <c r="G300" s="19"/>
      <c r="H300" s="19"/>
      <c r="I300" s="19"/>
      <c r="J300" s="19"/>
      <c r="K300" s="19"/>
      <c r="L300" s="20"/>
      <c r="M300" s="20"/>
      <c r="N300" s="20"/>
      <c r="O300" s="20"/>
    </row>
    <row r="301" spans="1:15" ht="12.75">
      <c r="A301" s="19"/>
      <c r="B301" s="19"/>
      <c r="C301" s="19"/>
      <c r="D301" s="19"/>
      <c r="E301" s="19"/>
      <c r="F301" s="19"/>
      <c r="G301" s="19"/>
      <c r="H301" s="19"/>
      <c r="I301" s="19"/>
      <c r="J301" s="19"/>
      <c r="K301" s="19"/>
      <c r="L301" s="20"/>
      <c r="M301" s="20"/>
      <c r="N301" s="20"/>
      <c r="O301" s="20"/>
    </row>
    <row r="302" spans="1:15" ht="12.75">
      <c r="A302" s="19"/>
      <c r="B302" s="19"/>
      <c r="C302" s="19"/>
      <c r="D302" s="19"/>
      <c r="E302" s="19"/>
      <c r="F302" s="19"/>
      <c r="G302" s="19"/>
      <c r="H302" s="19"/>
      <c r="I302" s="19"/>
      <c r="J302" s="19"/>
      <c r="K302" s="19"/>
      <c r="L302" s="20"/>
      <c r="M302" s="20"/>
      <c r="N302" s="20"/>
      <c r="O302" s="20"/>
    </row>
    <row r="303" spans="1:15" ht="12.75">
      <c r="A303" s="19"/>
      <c r="B303" s="19"/>
      <c r="C303" s="19"/>
      <c r="D303" s="19"/>
      <c r="E303" s="19"/>
      <c r="F303" s="19"/>
      <c r="G303" s="19"/>
      <c r="H303" s="19"/>
      <c r="I303" s="19"/>
      <c r="J303" s="19"/>
      <c r="K303" s="19"/>
      <c r="L303" s="20"/>
      <c r="M303" s="20"/>
      <c r="N303" s="20"/>
      <c r="O303" s="20"/>
    </row>
    <row r="304" spans="1:15" ht="12.75">
      <c r="A304" s="19"/>
      <c r="B304" s="19"/>
      <c r="C304" s="19"/>
      <c r="D304" s="19"/>
      <c r="E304" s="19"/>
      <c r="F304" s="19"/>
      <c r="G304" s="19"/>
      <c r="H304" s="19"/>
      <c r="I304" s="19"/>
      <c r="J304" s="19"/>
      <c r="K304" s="19"/>
      <c r="L304" s="20"/>
      <c r="M304" s="20"/>
      <c r="N304" s="20"/>
      <c r="O304" s="20"/>
    </row>
    <row r="305" spans="1:15" ht="12.75">
      <c r="A305" s="19"/>
      <c r="B305" s="19"/>
      <c r="C305" s="19"/>
      <c r="D305" s="19"/>
      <c r="E305" s="19"/>
      <c r="F305" s="19"/>
      <c r="G305" s="19"/>
      <c r="H305" s="19"/>
      <c r="I305" s="19"/>
      <c r="J305" s="19"/>
      <c r="K305" s="19"/>
      <c r="L305" s="20"/>
      <c r="M305" s="20"/>
      <c r="N305" s="20"/>
      <c r="O305" s="20"/>
    </row>
    <row r="306" spans="1:15" ht="12.75">
      <c r="A306" s="19"/>
      <c r="B306" s="19"/>
      <c r="C306" s="19"/>
      <c r="D306" s="19"/>
      <c r="E306" s="19"/>
      <c r="F306" s="19"/>
      <c r="G306" s="19"/>
      <c r="H306" s="19"/>
      <c r="I306" s="19"/>
      <c r="J306" s="19"/>
      <c r="K306" s="19"/>
      <c r="L306" s="20"/>
      <c r="M306" s="20"/>
      <c r="N306" s="20"/>
      <c r="O306" s="20"/>
    </row>
    <row r="307" spans="1:15" ht="12.75">
      <c r="A307" s="19"/>
      <c r="B307" s="19"/>
      <c r="C307" s="19"/>
      <c r="D307" s="19"/>
      <c r="E307" s="19"/>
      <c r="F307" s="19"/>
      <c r="G307" s="19"/>
      <c r="H307" s="19"/>
      <c r="I307" s="19"/>
      <c r="J307" s="19"/>
      <c r="K307" s="19"/>
      <c r="L307" s="20"/>
      <c r="M307" s="20"/>
      <c r="N307" s="20"/>
      <c r="O307" s="20"/>
    </row>
    <row r="308" spans="1:15" ht="12.75">
      <c r="A308" s="19"/>
      <c r="B308" s="19"/>
      <c r="C308" s="19"/>
      <c r="D308" s="19"/>
      <c r="E308" s="19"/>
      <c r="F308" s="19"/>
      <c r="G308" s="19"/>
      <c r="H308" s="19"/>
      <c r="I308" s="19"/>
      <c r="J308" s="19"/>
      <c r="K308" s="19"/>
      <c r="L308" s="20"/>
      <c r="M308" s="20"/>
      <c r="N308" s="20"/>
      <c r="O308" s="20"/>
    </row>
    <row r="309" spans="1:15" ht="12.75">
      <c r="A309" s="19"/>
      <c r="B309" s="19"/>
      <c r="C309" s="19"/>
      <c r="D309" s="19"/>
      <c r="E309" s="19"/>
      <c r="F309" s="19"/>
      <c r="G309" s="19"/>
      <c r="H309" s="19"/>
      <c r="I309" s="19"/>
      <c r="J309" s="19"/>
      <c r="K309" s="19"/>
      <c r="L309" s="20"/>
      <c r="M309" s="20"/>
      <c r="N309" s="20"/>
      <c r="O309" s="20"/>
    </row>
    <row r="310" spans="1:15" ht="12.75">
      <c r="A310" s="19"/>
      <c r="B310" s="19"/>
      <c r="C310" s="19"/>
      <c r="D310" s="19"/>
      <c r="E310" s="19"/>
      <c r="F310" s="19"/>
      <c r="G310" s="19"/>
      <c r="H310" s="19"/>
      <c r="I310" s="19"/>
      <c r="J310" s="19"/>
      <c r="K310" s="19"/>
      <c r="L310" s="20"/>
      <c r="M310" s="20"/>
      <c r="N310" s="20"/>
      <c r="O310" s="20"/>
    </row>
    <row r="311" spans="1:15" ht="12.75">
      <c r="A311" s="19"/>
      <c r="B311" s="19"/>
      <c r="C311" s="19"/>
      <c r="D311" s="19"/>
      <c r="E311" s="19"/>
      <c r="F311" s="19"/>
      <c r="G311" s="19"/>
      <c r="H311" s="19"/>
      <c r="I311" s="19"/>
      <c r="J311" s="19"/>
      <c r="K311" s="19"/>
      <c r="L311" s="20"/>
      <c r="M311" s="20"/>
      <c r="N311" s="20"/>
      <c r="O311" s="20"/>
    </row>
    <row r="312" spans="1:15" ht="12.75">
      <c r="A312" s="19"/>
      <c r="B312" s="19"/>
      <c r="C312" s="19"/>
      <c r="D312" s="19"/>
      <c r="E312" s="19"/>
      <c r="F312" s="19"/>
      <c r="G312" s="19"/>
      <c r="H312" s="19"/>
      <c r="I312" s="19"/>
      <c r="J312" s="19"/>
      <c r="K312" s="19"/>
      <c r="L312" s="20"/>
      <c r="M312" s="20"/>
      <c r="N312" s="20"/>
      <c r="O312" s="20"/>
    </row>
    <row r="313" spans="1:15" ht="12.75">
      <c r="A313" s="19"/>
      <c r="B313" s="19"/>
      <c r="C313" s="19"/>
      <c r="D313" s="19"/>
      <c r="E313" s="19"/>
      <c r="F313" s="19"/>
      <c r="G313" s="19"/>
      <c r="H313" s="19"/>
      <c r="I313" s="19"/>
      <c r="J313" s="19"/>
      <c r="K313" s="19"/>
      <c r="L313" s="20"/>
      <c r="M313" s="20"/>
      <c r="N313" s="20"/>
      <c r="O313" s="20"/>
    </row>
    <row r="314" spans="1:15" ht="12.75">
      <c r="A314" s="19"/>
      <c r="B314" s="19"/>
      <c r="C314" s="19"/>
      <c r="D314" s="19"/>
      <c r="E314" s="19"/>
      <c r="F314" s="19"/>
      <c r="G314" s="19"/>
      <c r="H314" s="19"/>
      <c r="I314" s="19"/>
      <c r="J314" s="19"/>
      <c r="K314" s="19"/>
      <c r="L314" s="20"/>
      <c r="M314" s="20"/>
      <c r="N314" s="20"/>
      <c r="O314" s="20"/>
    </row>
    <row r="315" spans="1:15" ht="12.75">
      <c r="A315" s="19"/>
      <c r="B315" s="19"/>
      <c r="C315" s="19"/>
      <c r="D315" s="19"/>
      <c r="E315" s="19"/>
      <c r="F315" s="19"/>
      <c r="G315" s="19"/>
      <c r="H315" s="19"/>
      <c r="I315" s="19"/>
      <c r="J315" s="19"/>
      <c r="K315" s="19"/>
      <c r="L315" s="20"/>
      <c r="M315" s="20"/>
      <c r="N315" s="20"/>
      <c r="O315" s="20"/>
    </row>
    <row r="316" spans="1:15" ht="12.75">
      <c r="A316" s="19"/>
      <c r="B316" s="19"/>
      <c r="C316" s="19"/>
      <c r="D316" s="19"/>
      <c r="E316" s="19"/>
      <c r="F316" s="19"/>
      <c r="G316" s="19"/>
      <c r="H316" s="19"/>
      <c r="I316" s="19"/>
      <c r="J316" s="19"/>
      <c r="K316" s="19"/>
      <c r="L316" s="20"/>
      <c r="M316" s="20"/>
      <c r="N316" s="20"/>
      <c r="O316" s="20"/>
    </row>
    <row r="317" spans="1:15" ht="12.75">
      <c r="A317" s="19"/>
      <c r="B317" s="19"/>
      <c r="C317" s="19"/>
      <c r="D317" s="19"/>
      <c r="E317" s="19"/>
      <c r="F317" s="19"/>
      <c r="G317" s="19"/>
      <c r="H317" s="19"/>
      <c r="I317" s="19"/>
      <c r="J317" s="19"/>
      <c r="K317" s="19"/>
      <c r="L317" s="20"/>
      <c r="M317" s="20"/>
      <c r="N317" s="20"/>
      <c r="O317" s="20"/>
    </row>
    <row r="318" spans="1:15" ht="12.75">
      <c r="A318" s="19"/>
      <c r="B318" s="19"/>
      <c r="C318" s="19"/>
      <c r="D318" s="19"/>
      <c r="E318" s="19"/>
      <c r="F318" s="19"/>
      <c r="G318" s="19"/>
      <c r="H318" s="19"/>
      <c r="I318" s="19"/>
      <c r="J318" s="19"/>
      <c r="K318" s="19"/>
      <c r="L318" s="20"/>
      <c r="M318" s="20"/>
      <c r="N318" s="20"/>
      <c r="O318" s="20"/>
    </row>
    <row r="319" spans="1:15" ht="12.75">
      <c r="A319" s="19"/>
      <c r="B319" s="19"/>
      <c r="C319" s="19"/>
      <c r="D319" s="19"/>
      <c r="E319" s="19"/>
      <c r="F319" s="19"/>
      <c r="G319" s="19"/>
      <c r="H319" s="19"/>
      <c r="I319" s="19"/>
      <c r="J319" s="19"/>
      <c r="K319" s="19"/>
      <c r="L319" s="20"/>
      <c r="M319" s="20"/>
      <c r="N319" s="20"/>
      <c r="O319" s="20"/>
    </row>
    <row r="320" spans="1:15" ht="12.75">
      <c r="A320" s="19"/>
      <c r="B320" s="19"/>
      <c r="C320" s="19"/>
      <c r="D320" s="19"/>
      <c r="E320" s="19"/>
      <c r="F320" s="19"/>
      <c r="G320" s="19"/>
      <c r="H320" s="19"/>
      <c r="I320" s="19"/>
      <c r="J320" s="19"/>
      <c r="K320" s="19"/>
      <c r="L320" s="20"/>
      <c r="M320" s="20"/>
      <c r="N320" s="20"/>
      <c r="O320" s="20"/>
    </row>
    <row r="321" spans="1:15" ht="12.75">
      <c r="A321" s="19"/>
      <c r="B321" s="19"/>
      <c r="C321" s="19"/>
      <c r="D321" s="19"/>
      <c r="E321" s="19"/>
      <c r="F321" s="19"/>
      <c r="G321" s="19"/>
      <c r="H321" s="19"/>
      <c r="I321" s="19"/>
      <c r="J321" s="19"/>
      <c r="K321" s="19"/>
      <c r="L321" s="20"/>
      <c r="M321" s="20"/>
      <c r="N321" s="20"/>
      <c r="O321" s="20"/>
    </row>
    <row r="322" spans="1:15" ht="12.75">
      <c r="A322" s="19"/>
      <c r="B322" s="19"/>
      <c r="C322" s="19"/>
      <c r="D322" s="19"/>
      <c r="E322" s="19"/>
      <c r="F322" s="19"/>
      <c r="G322" s="19"/>
      <c r="H322" s="19"/>
      <c r="I322" s="19"/>
      <c r="J322" s="19"/>
      <c r="K322" s="19"/>
      <c r="L322" s="20"/>
      <c r="M322" s="20"/>
      <c r="N322" s="20"/>
      <c r="O322" s="20"/>
    </row>
    <row r="323" spans="1:15" ht="12.75">
      <c r="A323" s="19"/>
      <c r="B323" s="19"/>
      <c r="C323" s="19"/>
      <c r="D323" s="19"/>
      <c r="E323" s="19"/>
      <c r="F323" s="19"/>
      <c r="G323" s="19"/>
      <c r="H323" s="19"/>
      <c r="I323" s="19"/>
      <c r="J323" s="19"/>
      <c r="K323" s="19"/>
      <c r="L323" s="20"/>
      <c r="M323" s="20"/>
      <c r="N323" s="20"/>
      <c r="O323" s="20"/>
    </row>
    <row r="324" spans="1:15" ht="12.75">
      <c r="A324" s="19"/>
      <c r="B324" s="19"/>
      <c r="C324" s="19"/>
      <c r="D324" s="19"/>
      <c r="E324" s="19"/>
      <c r="F324" s="19"/>
      <c r="G324" s="19"/>
      <c r="H324" s="19"/>
      <c r="I324" s="19"/>
      <c r="J324" s="19"/>
      <c r="K324" s="19"/>
      <c r="L324" s="20"/>
      <c r="M324" s="20"/>
      <c r="N324" s="20"/>
      <c r="O324" s="20"/>
    </row>
    <row r="325" spans="1:15" ht="12.75">
      <c r="A325" s="19"/>
      <c r="B325" s="19"/>
      <c r="C325" s="19"/>
      <c r="D325" s="19"/>
      <c r="E325" s="19"/>
      <c r="F325" s="19"/>
      <c r="G325" s="19"/>
      <c r="H325" s="19"/>
      <c r="I325" s="19"/>
      <c r="J325" s="19"/>
      <c r="K325" s="19"/>
      <c r="L325" s="20"/>
      <c r="M325" s="20"/>
      <c r="N325" s="20"/>
      <c r="O325" s="20"/>
    </row>
    <row r="326" spans="1:15" ht="12.75">
      <c r="A326" s="19"/>
      <c r="B326" s="19"/>
      <c r="C326" s="19"/>
      <c r="D326" s="19"/>
      <c r="E326" s="19"/>
      <c r="F326" s="19"/>
      <c r="G326" s="19"/>
      <c r="H326" s="19"/>
      <c r="I326" s="19"/>
      <c r="J326" s="19"/>
      <c r="K326" s="19"/>
      <c r="L326" s="20"/>
      <c r="M326" s="20"/>
      <c r="N326" s="20"/>
      <c r="O326" s="20"/>
    </row>
    <row r="327" spans="1:15" ht="12.75">
      <c r="A327" s="19"/>
      <c r="B327" s="19"/>
      <c r="C327" s="19"/>
      <c r="D327" s="19"/>
      <c r="E327" s="19"/>
      <c r="F327" s="19"/>
      <c r="G327" s="19"/>
      <c r="H327" s="19"/>
      <c r="I327" s="19"/>
      <c r="J327" s="19"/>
      <c r="K327" s="19"/>
      <c r="L327" s="20"/>
      <c r="M327" s="20"/>
      <c r="N327" s="20"/>
      <c r="O327" s="20"/>
    </row>
    <row r="328" spans="1:15" ht="12.75">
      <c r="A328" s="19"/>
      <c r="B328" s="19"/>
      <c r="C328" s="19"/>
      <c r="D328" s="19"/>
      <c r="E328" s="19"/>
      <c r="F328" s="19"/>
      <c r="G328" s="19"/>
      <c r="H328" s="19"/>
      <c r="I328" s="19"/>
      <c r="J328" s="19"/>
      <c r="K328" s="19"/>
      <c r="L328" s="20"/>
      <c r="M328" s="20"/>
      <c r="N328" s="20"/>
      <c r="O328" s="20"/>
    </row>
    <row r="329" spans="1:15" ht="12.75">
      <c r="A329" s="19"/>
      <c r="B329" s="19"/>
      <c r="C329" s="19"/>
      <c r="D329" s="19"/>
      <c r="E329" s="19"/>
      <c r="F329" s="19"/>
      <c r="G329" s="19"/>
      <c r="H329" s="19"/>
      <c r="I329" s="19"/>
      <c r="J329" s="19"/>
      <c r="K329" s="19"/>
      <c r="L329" s="20"/>
      <c r="M329" s="20"/>
      <c r="N329" s="20"/>
      <c r="O329" s="20"/>
    </row>
    <row r="330" spans="1:15" ht="12.75">
      <c r="A330" s="19"/>
      <c r="B330" s="19"/>
      <c r="C330" s="19"/>
      <c r="D330" s="19"/>
      <c r="E330" s="19"/>
      <c r="F330" s="19"/>
      <c r="G330" s="19"/>
      <c r="H330" s="19"/>
      <c r="I330" s="19"/>
      <c r="J330" s="19"/>
      <c r="K330" s="19"/>
      <c r="L330" s="20"/>
      <c r="M330" s="20"/>
      <c r="N330" s="20"/>
      <c r="O330" s="20"/>
    </row>
    <row r="331" spans="1:15" ht="12.75">
      <c r="A331" s="19"/>
      <c r="B331" s="19"/>
      <c r="C331" s="19"/>
      <c r="D331" s="19"/>
      <c r="E331" s="19"/>
      <c r="F331" s="19"/>
      <c r="G331" s="19"/>
      <c r="H331" s="19"/>
      <c r="I331" s="19"/>
      <c r="J331" s="19"/>
      <c r="K331" s="19"/>
      <c r="L331" s="20"/>
      <c r="M331" s="20"/>
      <c r="N331" s="20"/>
      <c r="O331" s="20"/>
    </row>
    <row r="332" spans="1:15" ht="12.75">
      <c r="A332" s="19"/>
      <c r="B332" s="19"/>
      <c r="C332" s="19"/>
      <c r="D332" s="19"/>
      <c r="E332" s="19"/>
      <c r="F332" s="19"/>
      <c r="G332" s="19"/>
      <c r="H332" s="19"/>
      <c r="I332" s="19"/>
      <c r="J332" s="19"/>
      <c r="K332" s="19"/>
      <c r="L332" s="20"/>
      <c r="M332" s="20"/>
      <c r="N332" s="20"/>
      <c r="O332" s="20"/>
    </row>
    <row r="333" spans="1:15" ht="12.75">
      <c r="A333" s="19"/>
      <c r="B333" s="19"/>
      <c r="C333" s="19"/>
      <c r="D333" s="19"/>
      <c r="E333" s="19"/>
      <c r="F333" s="19"/>
      <c r="G333" s="19"/>
      <c r="H333" s="19"/>
      <c r="I333" s="19"/>
      <c r="J333" s="19"/>
      <c r="K333" s="19"/>
      <c r="L333" s="20"/>
      <c r="M333" s="20"/>
      <c r="N333" s="20"/>
      <c r="O333" s="20"/>
    </row>
    <row r="334" spans="1:15" ht="12.75">
      <c r="A334" s="19"/>
      <c r="B334" s="19"/>
      <c r="C334" s="19"/>
      <c r="D334" s="19"/>
      <c r="E334" s="19"/>
      <c r="F334" s="19"/>
      <c r="G334" s="19"/>
      <c r="H334" s="19"/>
      <c r="I334" s="19"/>
      <c r="J334" s="19"/>
      <c r="K334" s="19"/>
      <c r="L334" s="20"/>
      <c r="M334" s="20"/>
      <c r="N334" s="20"/>
      <c r="O334" s="20"/>
    </row>
    <row r="335" spans="1:15" ht="12.75">
      <c r="A335" s="19"/>
      <c r="B335" s="19"/>
      <c r="C335" s="19"/>
      <c r="D335" s="19"/>
      <c r="E335" s="19"/>
      <c r="F335" s="19"/>
      <c r="G335" s="19"/>
      <c r="H335" s="19"/>
      <c r="I335" s="19"/>
      <c r="J335" s="19"/>
      <c r="K335" s="19"/>
      <c r="L335" s="20"/>
      <c r="M335" s="20"/>
      <c r="N335" s="20"/>
      <c r="O335" s="20"/>
    </row>
    <row r="336" spans="1:15" ht="12.75">
      <c r="A336" s="19"/>
      <c r="B336" s="19"/>
      <c r="C336" s="19"/>
      <c r="D336" s="19"/>
      <c r="E336" s="19"/>
      <c r="F336" s="19"/>
      <c r="G336" s="19"/>
      <c r="H336" s="19"/>
      <c r="I336" s="19"/>
      <c r="J336" s="19"/>
      <c r="K336" s="19"/>
      <c r="L336" s="20"/>
      <c r="M336" s="20"/>
      <c r="N336" s="20"/>
      <c r="O336" s="20"/>
    </row>
    <row r="337" spans="1:15" ht="12.75">
      <c r="A337" s="19"/>
      <c r="B337" s="19"/>
      <c r="C337" s="19"/>
      <c r="D337" s="19"/>
      <c r="E337" s="19"/>
      <c r="F337" s="19"/>
      <c r="G337" s="19"/>
      <c r="H337" s="19"/>
      <c r="I337" s="19"/>
      <c r="J337" s="19"/>
      <c r="K337" s="19"/>
      <c r="L337" s="20"/>
      <c r="M337" s="20"/>
      <c r="N337" s="20"/>
      <c r="O337" s="20"/>
    </row>
    <row r="338" spans="1:15" ht="12.75">
      <c r="A338" s="19"/>
      <c r="B338" s="19"/>
      <c r="C338" s="19"/>
      <c r="D338" s="19"/>
      <c r="E338" s="19"/>
      <c r="F338" s="19"/>
      <c r="G338" s="19"/>
      <c r="H338" s="19"/>
      <c r="I338" s="19"/>
      <c r="J338" s="19"/>
      <c r="K338" s="19"/>
      <c r="L338" s="20"/>
      <c r="M338" s="20"/>
      <c r="N338" s="20"/>
      <c r="O338" s="20"/>
    </row>
    <row r="339" spans="1:15" ht="12.75">
      <c r="A339" s="19"/>
      <c r="B339" s="19"/>
      <c r="C339" s="19"/>
      <c r="D339" s="19"/>
      <c r="E339" s="19"/>
      <c r="F339" s="19"/>
      <c r="G339" s="19"/>
      <c r="H339" s="19"/>
      <c r="I339" s="19"/>
      <c r="J339" s="19"/>
      <c r="K339" s="19"/>
      <c r="L339" s="20"/>
      <c r="M339" s="20"/>
      <c r="N339" s="20"/>
      <c r="O339" s="20"/>
    </row>
    <row r="340" spans="1:15" ht="12.75">
      <c r="A340" s="19"/>
      <c r="B340" s="19"/>
      <c r="C340" s="19"/>
      <c r="D340" s="19"/>
      <c r="E340" s="19"/>
      <c r="F340" s="19"/>
      <c r="G340" s="19"/>
      <c r="H340" s="19"/>
      <c r="I340" s="19"/>
      <c r="J340" s="19"/>
      <c r="K340" s="19"/>
      <c r="L340" s="20"/>
      <c r="M340" s="20"/>
      <c r="N340" s="20"/>
      <c r="O340" s="20"/>
    </row>
    <row r="341" spans="1:15" ht="12.75">
      <c r="A341" s="19"/>
      <c r="B341" s="19"/>
      <c r="C341" s="19"/>
      <c r="D341" s="19"/>
      <c r="E341" s="19"/>
      <c r="F341" s="19"/>
      <c r="G341" s="19"/>
      <c r="H341" s="19"/>
      <c r="I341" s="19"/>
      <c r="J341" s="19"/>
      <c r="K341" s="19"/>
      <c r="L341" s="20"/>
      <c r="M341" s="20"/>
      <c r="N341" s="20"/>
      <c r="O341" s="20"/>
    </row>
    <row r="342" spans="1:15" ht="12.75">
      <c r="A342" s="19"/>
      <c r="B342" s="19"/>
      <c r="C342" s="19"/>
      <c r="D342" s="19"/>
      <c r="E342" s="19"/>
      <c r="F342" s="19"/>
      <c r="G342" s="19"/>
      <c r="H342" s="19"/>
      <c r="I342" s="19"/>
      <c r="J342" s="19"/>
      <c r="K342" s="19"/>
      <c r="L342" s="20"/>
      <c r="M342" s="20"/>
      <c r="N342" s="20"/>
      <c r="O342" s="20"/>
    </row>
    <row r="343" spans="1:15" ht="12.75">
      <c r="A343" s="19"/>
      <c r="B343" s="19"/>
      <c r="C343" s="19"/>
      <c r="D343" s="19"/>
      <c r="E343" s="19"/>
      <c r="F343" s="19"/>
      <c r="G343" s="19"/>
      <c r="H343" s="19"/>
      <c r="I343" s="19"/>
      <c r="J343" s="19"/>
      <c r="K343" s="19"/>
      <c r="L343" s="20"/>
      <c r="M343" s="20"/>
      <c r="N343" s="20"/>
      <c r="O343" s="20"/>
    </row>
    <row r="344" spans="1:15" ht="12.75">
      <c r="A344" s="19"/>
      <c r="B344" s="19"/>
      <c r="C344" s="19"/>
      <c r="D344" s="19"/>
      <c r="E344" s="19"/>
      <c r="F344" s="19"/>
      <c r="G344" s="19"/>
      <c r="H344" s="19"/>
      <c r="I344" s="19"/>
      <c r="J344" s="19"/>
      <c r="K344" s="19"/>
      <c r="L344" s="20"/>
      <c r="M344" s="20"/>
      <c r="N344" s="20"/>
      <c r="O344" s="20"/>
    </row>
    <row r="345" spans="1:15" ht="12.75">
      <c r="A345" s="19"/>
      <c r="B345" s="19"/>
      <c r="C345" s="19"/>
      <c r="D345" s="19"/>
      <c r="E345" s="19"/>
      <c r="F345" s="19"/>
      <c r="G345" s="19"/>
      <c r="H345" s="19"/>
      <c r="I345" s="19"/>
      <c r="J345" s="19"/>
      <c r="K345" s="19"/>
      <c r="L345" s="20"/>
      <c r="M345" s="20"/>
      <c r="N345" s="20"/>
      <c r="O345" s="20"/>
    </row>
    <row r="346" spans="1:15" ht="12.75">
      <c r="A346" s="19"/>
      <c r="B346" s="19"/>
      <c r="C346" s="19"/>
      <c r="D346" s="19"/>
      <c r="E346" s="19"/>
      <c r="F346" s="19"/>
      <c r="G346" s="19"/>
      <c r="H346" s="19"/>
      <c r="I346" s="19"/>
      <c r="J346" s="19"/>
      <c r="K346" s="19"/>
      <c r="L346" s="20"/>
      <c r="M346" s="20"/>
      <c r="N346" s="20"/>
      <c r="O346" s="20"/>
    </row>
    <row r="347" spans="1:15" ht="12.75">
      <c r="A347" s="19"/>
      <c r="B347" s="19"/>
      <c r="C347" s="19"/>
      <c r="D347" s="19"/>
      <c r="E347" s="19"/>
      <c r="F347" s="19"/>
      <c r="G347" s="19"/>
      <c r="H347" s="19"/>
      <c r="I347" s="19"/>
      <c r="J347" s="19"/>
      <c r="K347" s="19"/>
      <c r="L347" s="20"/>
      <c r="M347" s="20"/>
      <c r="N347" s="20"/>
      <c r="O347" s="20"/>
    </row>
    <row r="348" spans="1:15" ht="12.75">
      <c r="A348" s="19"/>
      <c r="B348" s="19"/>
      <c r="C348" s="19"/>
      <c r="D348" s="19"/>
      <c r="E348" s="19"/>
      <c r="F348" s="19"/>
      <c r="G348" s="19"/>
      <c r="H348" s="19"/>
      <c r="I348" s="19"/>
      <c r="J348" s="19"/>
      <c r="K348" s="19"/>
      <c r="L348" s="20"/>
      <c r="M348" s="20"/>
      <c r="N348" s="20"/>
      <c r="O348" s="20"/>
    </row>
    <row r="349" spans="1:15" ht="12.75">
      <c r="A349" s="19"/>
      <c r="B349" s="19"/>
      <c r="C349" s="19"/>
      <c r="D349" s="19"/>
      <c r="E349" s="19"/>
      <c r="F349" s="19"/>
      <c r="G349" s="19"/>
      <c r="H349" s="19"/>
      <c r="I349" s="19"/>
      <c r="J349" s="19"/>
      <c r="K349" s="19"/>
      <c r="L349" s="20"/>
      <c r="M349" s="20"/>
      <c r="N349" s="20"/>
      <c r="O349" s="20"/>
    </row>
    <row r="350" spans="1:15" ht="12.75">
      <c r="A350" s="19"/>
      <c r="B350" s="19"/>
      <c r="C350" s="19"/>
      <c r="D350" s="19"/>
      <c r="E350" s="19"/>
      <c r="F350" s="19"/>
      <c r="G350" s="19"/>
      <c r="H350" s="19"/>
      <c r="I350" s="19"/>
      <c r="J350" s="19"/>
      <c r="K350" s="19"/>
      <c r="L350" s="20"/>
      <c r="M350" s="20"/>
      <c r="N350" s="20"/>
      <c r="O350" s="20"/>
    </row>
    <row r="351" spans="1:15" ht="12.75">
      <c r="A351" s="19"/>
      <c r="B351" s="19"/>
      <c r="C351" s="19"/>
      <c r="D351" s="19"/>
      <c r="E351" s="19"/>
      <c r="F351" s="19"/>
      <c r="G351" s="19"/>
      <c r="H351" s="19"/>
      <c r="I351" s="19"/>
      <c r="J351" s="19"/>
      <c r="K351" s="19"/>
      <c r="L351" s="20"/>
      <c r="M351" s="20"/>
      <c r="N351" s="20"/>
      <c r="O351" s="20"/>
    </row>
    <row r="352" spans="1:15" ht="12.75">
      <c r="A352" s="19"/>
      <c r="B352" s="19"/>
      <c r="C352" s="19"/>
      <c r="D352" s="19"/>
      <c r="E352" s="19"/>
      <c r="F352" s="19"/>
      <c r="G352" s="19"/>
      <c r="H352" s="19"/>
      <c r="I352" s="19"/>
      <c r="J352" s="19"/>
      <c r="K352" s="19"/>
      <c r="L352" s="20"/>
      <c r="M352" s="20"/>
      <c r="N352" s="20"/>
      <c r="O352" s="20"/>
    </row>
    <row r="353" spans="1:15" ht="12.75">
      <c r="A353" s="19"/>
      <c r="B353" s="19"/>
      <c r="C353" s="19"/>
      <c r="D353" s="19"/>
      <c r="E353" s="19"/>
      <c r="F353" s="19"/>
      <c r="G353" s="19"/>
      <c r="H353" s="19"/>
      <c r="I353" s="19"/>
      <c r="J353" s="19"/>
      <c r="K353" s="19"/>
      <c r="L353" s="20"/>
      <c r="M353" s="20"/>
      <c r="N353" s="20"/>
      <c r="O353" s="20"/>
    </row>
    <row r="354" spans="1:15" ht="12.75">
      <c r="A354" s="19"/>
      <c r="B354" s="19"/>
      <c r="C354" s="19"/>
      <c r="D354" s="19"/>
      <c r="E354" s="19"/>
      <c r="F354" s="19"/>
      <c r="G354" s="19"/>
      <c r="H354" s="19"/>
      <c r="I354" s="19"/>
      <c r="J354" s="19"/>
      <c r="K354" s="19"/>
      <c r="L354" s="20"/>
      <c r="M354" s="20"/>
      <c r="N354" s="20"/>
      <c r="O354" s="20"/>
    </row>
    <row r="355" spans="1:15" ht="12.75">
      <c r="A355" s="19"/>
      <c r="B355" s="19"/>
      <c r="C355" s="19"/>
      <c r="D355" s="19"/>
      <c r="E355" s="19"/>
      <c r="F355" s="19"/>
      <c r="G355" s="19"/>
      <c r="H355" s="19"/>
      <c r="I355" s="19"/>
      <c r="J355" s="19"/>
      <c r="K355" s="19"/>
      <c r="L355" s="20"/>
      <c r="M355" s="20"/>
      <c r="N355" s="20"/>
      <c r="O355" s="20"/>
    </row>
    <row r="356" spans="1:15" ht="12.75">
      <c r="A356" s="19"/>
      <c r="B356" s="19"/>
      <c r="C356" s="19"/>
      <c r="D356" s="19"/>
      <c r="E356" s="19"/>
      <c r="F356" s="19"/>
      <c r="G356" s="19"/>
      <c r="H356" s="19"/>
      <c r="I356" s="19"/>
      <c r="J356" s="19"/>
      <c r="K356" s="19"/>
      <c r="L356" s="20"/>
      <c r="M356" s="20"/>
      <c r="N356" s="20"/>
      <c r="O356" s="20"/>
    </row>
    <row r="357" spans="1:15" ht="12.75">
      <c r="A357" s="19"/>
      <c r="B357" s="19"/>
      <c r="C357" s="19"/>
      <c r="D357" s="19"/>
      <c r="E357" s="19"/>
      <c r="F357" s="19"/>
      <c r="G357" s="19"/>
      <c r="H357" s="19"/>
      <c r="I357" s="19"/>
      <c r="J357" s="19"/>
      <c r="K357" s="19"/>
      <c r="L357" s="20"/>
      <c r="M357" s="20"/>
      <c r="N357" s="20"/>
      <c r="O357" s="20"/>
    </row>
    <row r="358" spans="1:15" ht="12.75">
      <c r="A358" s="19"/>
      <c r="B358" s="19"/>
      <c r="C358" s="19"/>
      <c r="D358" s="19"/>
      <c r="E358" s="19"/>
      <c r="F358" s="19"/>
      <c r="G358" s="19"/>
      <c r="H358" s="19"/>
      <c r="I358" s="19"/>
      <c r="J358" s="19"/>
      <c r="K358" s="19"/>
      <c r="L358" s="20"/>
      <c r="M358" s="20"/>
      <c r="N358" s="20"/>
      <c r="O358" s="20"/>
    </row>
    <row r="359" spans="1:15" ht="12.75">
      <c r="A359" s="19"/>
      <c r="B359" s="19"/>
      <c r="C359" s="19"/>
      <c r="D359" s="19"/>
      <c r="E359" s="19"/>
      <c r="F359" s="19"/>
      <c r="G359" s="19"/>
      <c r="H359" s="19"/>
      <c r="I359" s="19"/>
      <c r="J359" s="19"/>
      <c r="K359" s="19"/>
      <c r="L359" s="20"/>
      <c r="M359" s="20"/>
      <c r="N359" s="20"/>
      <c r="O359" s="20"/>
    </row>
    <row r="360" spans="1:15" ht="12.75">
      <c r="A360" s="19"/>
      <c r="B360" s="19"/>
      <c r="C360" s="19"/>
      <c r="D360" s="19"/>
      <c r="E360" s="19"/>
      <c r="F360" s="19"/>
      <c r="G360" s="19"/>
      <c r="H360" s="19"/>
      <c r="I360" s="19"/>
      <c r="J360" s="19"/>
      <c r="K360" s="19"/>
      <c r="L360" s="20"/>
      <c r="M360" s="20"/>
      <c r="N360" s="20"/>
      <c r="O360" s="20"/>
    </row>
    <row r="361" spans="1:15" ht="12.75">
      <c r="A361" s="19"/>
      <c r="B361" s="19"/>
      <c r="C361" s="19"/>
      <c r="D361" s="19"/>
      <c r="E361" s="19"/>
      <c r="F361" s="19"/>
      <c r="G361" s="19"/>
      <c r="H361" s="19"/>
      <c r="I361" s="19"/>
      <c r="J361" s="19"/>
      <c r="K361" s="19"/>
      <c r="L361" s="20"/>
      <c r="M361" s="20"/>
      <c r="N361" s="20"/>
      <c r="O361" s="20"/>
    </row>
    <row r="362" spans="1:15" ht="12.75">
      <c r="A362" s="19"/>
      <c r="B362" s="19"/>
      <c r="C362" s="19"/>
      <c r="D362" s="19"/>
      <c r="E362" s="19"/>
      <c r="F362" s="19"/>
      <c r="G362" s="19"/>
      <c r="H362" s="19"/>
      <c r="I362" s="19"/>
      <c r="J362" s="19"/>
      <c r="K362" s="19"/>
      <c r="L362" s="20"/>
      <c r="M362" s="20"/>
      <c r="N362" s="20"/>
      <c r="O362" s="20"/>
    </row>
    <row r="363" spans="1:15" ht="12.75">
      <c r="A363" s="19"/>
      <c r="B363" s="19"/>
      <c r="C363" s="19"/>
      <c r="D363" s="19"/>
      <c r="E363" s="19"/>
      <c r="F363" s="19"/>
      <c r="G363" s="19"/>
      <c r="H363" s="19"/>
      <c r="I363" s="19"/>
      <c r="J363" s="19"/>
      <c r="K363" s="19"/>
      <c r="L363" s="20"/>
      <c r="M363" s="20"/>
      <c r="N363" s="20"/>
      <c r="O363" s="20"/>
    </row>
    <row r="364" spans="1:15" ht="12.75">
      <c r="A364" s="19"/>
      <c r="B364" s="19"/>
      <c r="C364" s="19"/>
      <c r="D364" s="19"/>
      <c r="E364" s="19"/>
      <c r="F364" s="19"/>
      <c r="G364" s="19"/>
      <c r="H364" s="19"/>
      <c r="I364" s="19"/>
      <c r="J364" s="19"/>
      <c r="K364" s="19"/>
      <c r="L364" s="20"/>
      <c r="M364" s="20"/>
      <c r="N364" s="20"/>
      <c r="O364" s="20"/>
    </row>
    <row r="365" spans="1:15" ht="12.75">
      <c r="A365" s="19"/>
      <c r="B365" s="19"/>
      <c r="C365" s="19"/>
      <c r="D365" s="19"/>
      <c r="E365" s="19"/>
      <c r="F365" s="19"/>
      <c r="G365" s="19"/>
      <c r="H365" s="19"/>
      <c r="I365" s="19"/>
      <c r="J365" s="19"/>
      <c r="K365" s="19"/>
      <c r="L365" s="20"/>
      <c r="M365" s="20"/>
      <c r="N365" s="20"/>
      <c r="O365" s="20"/>
    </row>
    <row r="366" spans="1:15" ht="12.75">
      <c r="A366" s="19"/>
      <c r="B366" s="19"/>
      <c r="C366" s="19"/>
      <c r="D366" s="19"/>
      <c r="E366" s="19"/>
      <c r="F366" s="19"/>
      <c r="G366" s="19"/>
      <c r="H366" s="19"/>
      <c r="I366" s="19"/>
      <c r="J366" s="19"/>
      <c r="K366" s="19"/>
      <c r="L366" s="20"/>
      <c r="M366" s="20"/>
      <c r="N366" s="20"/>
      <c r="O366" s="20"/>
    </row>
    <row r="367" spans="1:15" ht="12.75">
      <c r="A367" s="19"/>
      <c r="B367" s="19"/>
      <c r="C367" s="19"/>
      <c r="D367" s="19"/>
      <c r="E367" s="19"/>
      <c r="F367" s="19"/>
      <c r="G367" s="19"/>
      <c r="H367" s="19"/>
      <c r="I367" s="19"/>
      <c r="J367" s="19"/>
      <c r="K367" s="19"/>
      <c r="L367" s="20"/>
      <c r="M367" s="20"/>
      <c r="N367" s="20"/>
      <c r="O367" s="20"/>
    </row>
    <row r="368" spans="1:15" ht="12.75">
      <c r="A368" s="19"/>
      <c r="B368" s="19"/>
      <c r="C368" s="19"/>
      <c r="D368" s="19"/>
      <c r="E368" s="19"/>
      <c r="F368" s="19"/>
      <c r="G368" s="19"/>
      <c r="H368" s="19"/>
      <c r="I368" s="19"/>
      <c r="J368" s="19"/>
      <c r="K368" s="19"/>
      <c r="L368" s="20"/>
      <c r="M368" s="20"/>
      <c r="N368" s="20"/>
      <c r="O368" s="20"/>
    </row>
    <row r="369" spans="1:15" ht="12.75">
      <c r="A369" s="19"/>
      <c r="B369" s="19"/>
      <c r="C369" s="19"/>
      <c r="D369" s="19"/>
      <c r="E369" s="19"/>
      <c r="F369" s="19"/>
      <c r="G369" s="19"/>
      <c r="H369" s="19"/>
      <c r="I369" s="19"/>
      <c r="J369" s="19"/>
      <c r="K369" s="19"/>
      <c r="L369" s="20"/>
      <c r="M369" s="20"/>
      <c r="N369" s="20"/>
      <c r="O369" s="20"/>
    </row>
    <row r="370" spans="1:15" ht="12.75">
      <c r="A370" s="19"/>
      <c r="B370" s="19"/>
      <c r="C370" s="19"/>
      <c r="D370" s="19"/>
      <c r="E370" s="19"/>
      <c r="F370" s="19"/>
      <c r="G370" s="19"/>
      <c r="H370" s="19"/>
      <c r="I370" s="19"/>
      <c r="J370" s="19"/>
      <c r="K370" s="19"/>
      <c r="L370" s="20"/>
      <c r="M370" s="20"/>
      <c r="N370" s="20"/>
      <c r="O370" s="20"/>
    </row>
    <row r="371" spans="1:15" ht="12.75">
      <c r="A371" s="19"/>
      <c r="B371" s="19"/>
      <c r="C371" s="19"/>
      <c r="D371" s="19"/>
      <c r="E371" s="19"/>
      <c r="F371" s="19"/>
      <c r="G371" s="19"/>
      <c r="H371" s="19"/>
      <c r="I371" s="19"/>
      <c r="J371" s="19"/>
      <c r="K371" s="19"/>
      <c r="L371" s="20"/>
      <c r="M371" s="20"/>
      <c r="N371" s="20"/>
      <c r="O371" s="20"/>
    </row>
    <row r="372" spans="1:15" ht="12.75">
      <c r="A372" s="19"/>
      <c r="B372" s="19"/>
      <c r="C372" s="19"/>
      <c r="D372" s="19"/>
      <c r="E372" s="19"/>
      <c r="F372" s="19"/>
      <c r="G372" s="19"/>
      <c r="H372" s="19"/>
      <c r="I372" s="19"/>
      <c r="J372" s="19"/>
      <c r="K372" s="19"/>
      <c r="L372" s="20"/>
      <c r="M372" s="20"/>
      <c r="N372" s="20"/>
      <c r="O372" s="20"/>
    </row>
    <row r="373" spans="1:15" ht="12.75">
      <c r="A373" s="19"/>
      <c r="B373" s="19"/>
      <c r="C373" s="19"/>
      <c r="D373" s="19"/>
      <c r="E373" s="19"/>
      <c r="F373" s="19"/>
      <c r="G373" s="19"/>
      <c r="H373" s="19"/>
      <c r="I373" s="19"/>
      <c r="J373" s="19"/>
      <c r="K373" s="19"/>
      <c r="L373" s="20"/>
      <c r="M373" s="20"/>
      <c r="N373" s="20"/>
      <c r="O373" s="20"/>
    </row>
    <row r="374" spans="1:15" ht="12.75">
      <c r="A374" s="19"/>
      <c r="B374" s="19"/>
      <c r="C374" s="19"/>
      <c r="D374" s="19"/>
      <c r="E374" s="19"/>
      <c r="F374" s="19"/>
      <c r="G374" s="19"/>
      <c r="H374" s="19"/>
      <c r="I374" s="19"/>
      <c r="J374" s="19"/>
      <c r="K374" s="19"/>
      <c r="L374" s="20"/>
      <c r="M374" s="20"/>
      <c r="N374" s="20"/>
      <c r="O374" s="20"/>
    </row>
    <row r="375" spans="1:15" ht="12.75">
      <c r="A375" s="19"/>
      <c r="B375" s="19"/>
      <c r="C375" s="19"/>
      <c r="D375" s="19"/>
      <c r="E375" s="19"/>
      <c r="F375" s="19"/>
      <c r="G375" s="19"/>
      <c r="H375" s="19"/>
      <c r="I375" s="19"/>
      <c r="J375" s="19"/>
      <c r="K375" s="19"/>
      <c r="L375" s="20"/>
      <c r="M375" s="20"/>
      <c r="N375" s="20"/>
      <c r="O375" s="20"/>
    </row>
    <row r="376" spans="1:15" ht="12.75">
      <c r="A376" s="19"/>
      <c r="B376" s="19"/>
      <c r="C376" s="19"/>
      <c r="D376" s="19"/>
      <c r="E376" s="19"/>
      <c r="F376" s="19"/>
      <c r="G376" s="19"/>
      <c r="H376" s="19"/>
      <c r="I376" s="19"/>
      <c r="J376" s="19"/>
      <c r="K376" s="19"/>
      <c r="L376" s="20"/>
      <c r="M376" s="20"/>
      <c r="N376" s="20"/>
      <c r="O376" s="20"/>
    </row>
    <row r="377" spans="1:15" ht="12.75">
      <c r="A377" s="19"/>
      <c r="B377" s="19"/>
      <c r="C377" s="19"/>
      <c r="D377" s="19"/>
      <c r="E377" s="19"/>
      <c r="F377" s="19"/>
      <c r="G377" s="19"/>
      <c r="H377" s="19"/>
      <c r="I377" s="19"/>
      <c r="J377" s="19"/>
      <c r="K377" s="19"/>
      <c r="L377" s="20"/>
      <c r="M377" s="20"/>
      <c r="N377" s="20"/>
      <c r="O377" s="20"/>
    </row>
    <row r="378" spans="1:15" ht="12.75">
      <c r="A378" s="19"/>
      <c r="B378" s="19"/>
      <c r="C378" s="19"/>
      <c r="D378" s="19"/>
      <c r="E378" s="19"/>
      <c r="F378" s="19"/>
      <c r="G378" s="19"/>
      <c r="H378" s="19"/>
      <c r="I378" s="19"/>
      <c r="J378" s="19"/>
      <c r="K378" s="19"/>
      <c r="L378" s="20"/>
      <c r="M378" s="20"/>
      <c r="N378" s="20"/>
      <c r="O378" s="20"/>
    </row>
    <row r="379" spans="1:15" ht="12.75">
      <c r="A379" s="19"/>
      <c r="B379" s="19"/>
      <c r="C379" s="19"/>
      <c r="D379" s="19"/>
      <c r="E379" s="19"/>
      <c r="F379" s="19"/>
      <c r="G379" s="19"/>
      <c r="H379" s="19"/>
      <c r="I379" s="19"/>
      <c r="J379" s="19"/>
      <c r="K379" s="19"/>
      <c r="L379" s="20"/>
      <c r="M379" s="20"/>
      <c r="N379" s="20"/>
      <c r="O379" s="20"/>
    </row>
    <row r="380" spans="1:15" ht="12.75">
      <c r="A380" s="19"/>
      <c r="B380" s="19"/>
      <c r="C380" s="19"/>
      <c r="D380" s="19"/>
      <c r="E380" s="19"/>
      <c r="F380" s="19"/>
      <c r="G380" s="19"/>
      <c r="H380" s="19"/>
      <c r="I380" s="19"/>
      <c r="J380" s="19"/>
      <c r="K380" s="19"/>
      <c r="L380" s="20"/>
      <c r="M380" s="20"/>
      <c r="N380" s="20"/>
      <c r="O380" s="20"/>
    </row>
    <row r="381" spans="1:15" ht="12.75">
      <c r="A381" s="19"/>
      <c r="B381" s="19"/>
      <c r="C381" s="19"/>
      <c r="D381" s="19"/>
      <c r="E381" s="19"/>
      <c r="F381" s="19"/>
      <c r="G381" s="19"/>
      <c r="H381" s="19"/>
      <c r="I381" s="19"/>
      <c r="J381" s="19"/>
      <c r="K381" s="19"/>
      <c r="L381" s="20"/>
      <c r="M381" s="20"/>
      <c r="N381" s="20"/>
      <c r="O381" s="20"/>
    </row>
    <row r="382" spans="1:15" ht="12.75">
      <c r="A382" s="19"/>
      <c r="B382" s="19"/>
      <c r="C382" s="19"/>
      <c r="D382" s="19"/>
      <c r="E382" s="19"/>
      <c r="F382" s="19"/>
      <c r="G382" s="19"/>
      <c r="H382" s="19"/>
      <c r="I382" s="19"/>
      <c r="J382" s="19"/>
      <c r="K382" s="19"/>
      <c r="L382" s="20"/>
      <c r="M382" s="20"/>
      <c r="N382" s="20"/>
      <c r="O382" s="20"/>
    </row>
    <row r="383" spans="1:15" ht="12.75">
      <c r="A383" s="19"/>
      <c r="B383" s="19"/>
      <c r="C383" s="19"/>
      <c r="D383" s="19"/>
      <c r="E383" s="19"/>
      <c r="F383" s="19"/>
      <c r="G383" s="19"/>
      <c r="H383" s="19"/>
      <c r="I383" s="19"/>
      <c r="J383" s="19"/>
      <c r="K383" s="19"/>
      <c r="L383" s="20"/>
      <c r="M383" s="20"/>
      <c r="N383" s="20"/>
      <c r="O383" s="20"/>
    </row>
    <row r="384" spans="1:15" ht="12.75">
      <c r="A384" s="19"/>
      <c r="B384" s="19"/>
      <c r="C384" s="19"/>
      <c r="D384" s="19"/>
      <c r="E384" s="19"/>
      <c r="F384" s="19"/>
      <c r="G384" s="19"/>
      <c r="H384" s="19"/>
      <c r="I384" s="19"/>
      <c r="J384" s="19"/>
      <c r="K384" s="19"/>
      <c r="L384" s="20"/>
      <c r="M384" s="20"/>
      <c r="N384" s="20"/>
      <c r="O384" s="20"/>
    </row>
    <row r="385" spans="1:15" ht="12.75">
      <c r="A385" s="19"/>
      <c r="B385" s="19"/>
      <c r="C385" s="19"/>
      <c r="D385" s="19"/>
      <c r="E385" s="19"/>
      <c r="F385" s="19"/>
      <c r="G385" s="19"/>
      <c r="H385" s="19"/>
      <c r="I385" s="19"/>
      <c r="J385" s="19"/>
      <c r="K385" s="19"/>
      <c r="L385" s="20"/>
      <c r="M385" s="20"/>
      <c r="N385" s="20"/>
      <c r="O385" s="20"/>
    </row>
    <row r="386" spans="1:15" ht="12.75">
      <c r="A386" s="19"/>
      <c r="B386" s="19"/>
      <c r="C386" s="19"/>
      <c r="D386" s="19"/>
      <c r="E386" s="19"/>
      <c r="F386" s="19"/>
      <c r="G386" s="19"/>
      <c r="H386" s="19"/>
      <c r="I386" s="19"/>
      <c r="J386" s="19"/>
      <c r="K386" s="19"/>
      <c r="L386" s="20"/>
      <c r="M386" s="20"/>
      <c r="N386" s="20"/>
      <c r="O386" s="20"/>
    </row>
    <row r="387" spans="1:15" ht="12.75">
      <c r="A387" s="19"/>
      <c r="B387" s="19"/>
      <c r="C387" s="19"/>
      <c r="D387" s="19"/>
      <c r="E387" s="19"/>
      <c r="F387" s="19"/>
      <c r="G387" s="19"/>
      <c r="H387" s="19"/>
      <c r="I387" s="19"/>
      <c r="J387" s="19"/>
      <c r="K387" s="19"/>
      <c r="L387" s="20"/>
      <c r="M387" s="20"/>
      <c r="N387" s="20"/>
      <c r="O387" s="20"/>
    </row>
    <row r="388" spans="1:15" ht="12.75">
      <c r="A388" s="19"/>
      <c r="B388" s="19"/>
      <c r="C388" s="19"/>
      <c r="D388" s="19"/>
      <c r="E388" s="19"/>
      <c r="F388" s="19"/>
      <c r="G388" s="19"/>
      <c r="H388" s="19"/>
      <c r="I388" s="19"/>
      <c r="J388" s="19"/>
      <c r="K388" s="19"/>
      <c r="L388" s="20"/>
      <c r="M388" s="20"/>
      <c r="N388" s="20"/>
      <c r="O388" s="20"/>
    </row>
    <row r="389" spans="1:15" ht="12.75">
      <c r="A389" s="19"/>
      <c r="B389" s="19"/>
      <c r="C389" s="19"/>
      <c r="D389" s="19"/>
      <c r="E389" s="19"/>
      <c r="F389" s="19"/>
      <c r="G389" s="19"/>
      <c r="H389" s="19"/>
      <c r="I389" s="19"/>
      <c r="J389" s="19"/>
      <c r="K389" s="19"/>
      <c r="L389" s="20"/>
      <c r="M389" s="20"/>
      <c r="N389" s="20"/>
      <c r="O389" s="20"/>
    </row>
    <row r="390" spans="1:15" ht="12.75">
      <c r="A390" s="19"/>
      <c r="B390" s="19"/>
      <c r="C390" s="19"/>
      <c r="D390" s="19"/>
      <c r="E390" s="19"/>
      <c r="F390" s="19"/>
      <c r="G390" s="19"/>
      <c r="H390" s="19"/>
      <c r="I390" s="19"/>
      <c r="J390" s="19"/>
      <c r="K390" s="19"/>
      <c r="L390" s="20"/>
      <c r="M390" s="20"/>
      <c r="N390" s="20"/>
      <c r="O390" s="20"/>
    </row>
    <row r="391" spans="1:15" ht="12.75">
      <c r="A391" s="19"/>
      <c r="B391" s="19"/>
      <c r="C391" s="19"/>
      <c r="D391" s="19"/>
      <c r="E391" s="19"/>
      <c r="F391" s="19"/>
      <c r="G391" s="19"/>
      <c r="H391" s="19"/>
      <c r="I391" s="19"/>
      <c r="J391" s="19"/>
      <c r="K391" s="19"/>
      <c r="L391" s="20"/>
      <c r="M391" s="20"/>
      <c r="N391" s="20"/>
      <c r="O391" s="20"/>
    </row>
    <row r="392" spans="1:15" ht="12.75">
      <c r="A392" s="19"/>
      <c r="B392" s="19"/>
      <c r="C392" s="19"/>
      <c r="D392" s="19"/>
      <c r="E392" s="19"/>
      <c r="F392" s="19"/>
      <c r="G392" s="19"/>
      <c r="H392" s="19"/>
      <c r="I392" s="19"/>
      <c r="J392" s="19"/>
      <c r="K392" s="19"/>
      <c r="L392" s="20"/>
      <c r="M392" s="20"/>
      <c r="N392" s="20"/>
      <c r="O392" s="20"/>
    </row>
    <row r="393" spans="1:15" ht="12.75">
      <c r="A393" s="19"/>
      <c r="B393" s="19"/>
      <c r="C393" s="19"/>
      <c r="D393" s="19"/>
      <c r="E393" s="19"/>
      <c r="F393" s="19"/>
      <c r="G393" s="19"/>
      <c r="H393" s="19"/>
      <c r="I393" s="19"/>
      <c r="J393" s="19"/>
      <c r="K393" s="19"/>
      <c r="L393" s="20"/>
      <c r="M393" s="20"/>
      <c r="N393" s="20"/>
      <c r="O393" s="20"/>
    </row>
    <row r="394" spans="1:15" ht="12.75">
      <c r="A394" s="19"/>
      <c r="B394" s="19"/>
      <c r="C394" s="19"/>
      <c r="D394" s="19"/>
      <c r="E394" s="19"/>
      <c r="F394" s="19"/>
      <c r="G394" s="19"/>
      <c r="H394" s="19"/>
      <c r="I394" s="19"/>
      <c r="J394" s="19"/>
      <c r="K394" s="19"/>
      <c r="L394" s="20"/>
      <c r="M394" s="20"/>
      <c r="N394" s="20"/>
      <c r="O394" s="20"/>
    </row>
    <row r="395" spans="1:15" ht="12.75">
      <c r="A395" s="19"/>
      <c r="B395" s="19"/>
      <c r="C395" s="19"/>
      <c r="D395" s="19"/>
      <c r="E395" s="19"/>
      <c r="F395" s="19"/>
      <c r="G395" s="19"/>
      <c r="H395" s="19"/>
      <c r="I395" s="19"/>
      <c r="J395" s="19"/>
      <c r="K395" s="19"/>
      <c r="L395" s="20"/>
      <c r="M395" s="20"/>
      <c r="N395" s="20"/>
      <c r="O395" s="20"/>
    </row>
    <row r="396" spans="1:15" ht="12.75">
      <c r="A396" s="19"/>
      <c r="B396" s="19"/>
      <c r="C396" s="19"/>
      <c r="D396" s="19"/>
      <c r="E396" s="19"/>
      <c r="F396" s="19"/>
      <c r="G396" s="19"/>
      <c r="H396" s="19"/>
      <c r="I396" s="19"/>
      <c r="J396" s="19"/>
      <c r="K396" s="19"/>
      <c r="L396" s="20"/>
      <c r="M396" s="20"/>
      <c r="N396" s="20"/>
      <c r="O396" s="20"/>
    </row>
    <row r="397" spans="1:15" ht="12.75">
      <c r="A397" s="19"/>
      <c r="B397" s="19"/>
      <c r="C397" s="19"/>
      <c r="D397" s="19"/>
      <c r="E397" s="19"/>
      <c r="F397" s="19"/>
      <c r="G397" s="19"/>
      <c r="H397" s="19"/>
      <c r="I397" s="19"/>
      <c r="J397" s="19"/>
      <c r="K397" s="19"/>
      <c r="L397" s="20"/>
      <c r="M397" s="20"/>
      <c r="N397" s="20"/>
      <c r="O397" s="20"/>
    </row>
    <row r="398" spans="1:15" ht="12.75">
      <c r="A398" s="19"/>
      <c r="B398" s="19"/>
      <c r="C398" s="19"/>
      <c r="D398" s="19"/>
      <c r="E398" s="19"/>
      <c r="F398" s="19"/>
      <c r="G398" s="19"/>
      <c r="H398" s="19"/>
      <c r="I398" s="19"/>
      <c r="J398" s="19"/>
      <c r="K398" s="19"/>
      <c r="L398" s="20"/>
      <c r="M398" s="20"/>
      <c r="N398" s="20"/>
      <c r="O398" s="20"/>
    </row>
    <row r="399" spans="1:15" ht="12.75">
      <c r="A399" s="19"/>
      <c r="B399" s="19"/>
      <c r="C399" s="19"/>
      <c r="D399" s="19"/>
      <c r="E399" s="19"/>
      <c r="F399" s="19"/>
      <c r="G399" s="19"/>
      <c r="H399" s="19"/>
      <c r="I399" s="19"/>
      <c r="J399" s="19"/>
      <c r="K399" s="19"/>
      <c r="L399" s="20"/>
      <c r="M399" s="20"/>
      <c r="N399" s="20"/>
      <c r="O399" s="20"/>
    </row>
    <row r="400" spans="1:15" ht="12.75">
      <c r="A400" s="19"/>
      <c r="B400" s="19"/>
      <c r="C400" s="19"/>
      <c r="D400" s="19"/>
      <c r="E400" s="19"/>
      <c r="F400" s="19"/>
      <c r="G400" s="19"/>
      <c r="H400" s="19"/>
      <c r="I400" s="19"/>
      <c r="J400" s="19"/>
      <c r="K400" s="19"/>
      <c r="L400" s="20"/>
      <c r="M400" s="20"/>
      <c r="N400" s="20"/>
      <c r="O400" s="20"/>
    </row>
    <row r="401" spans="1:15" ht="12.75">
      <c r="A401" s="19"/>
      <c r="B401" s="19"/>
      <c r="C401" s="19"/>
      <c r="D401" s="19"/>
      <c r="E401" s="19"/>
      <c r="F401" s="19"/>
      <c r="G401" s="19"/>
      <c r="H401" s="19"/>
      <c r="I401" s="19"/>
      <c r="J401" s="19"/>
      <c r="K401" s="19"/>
      <c r="L401" s="20"/>
      <c r="M401" s="20"/>
      <c r="N401" s="20"/>
      <c r="O401" s="20"/>
    </row>
    <row r="402" spans="1:15" ht="12.75">
      <c r="A402" s="19"/>
      <c r="B402" s="19"/>
      <c r="C402" s="19"/>
      <c r="D402" s="19"/>
      <c r="E402" s="19"/>
      <c r="F402" s="19"/>
      <c r="G402" s="19"/>
      <c r="H402" s="19"/>
      <c r="I402" s="19"/>
      <c r="J402" s="19"/>
      <c r="K402" s="19"/>
      <c r="L402" s="20"/>
      <c r="M402" s="20"/>
      <c r="N402" s="20"/>
      <c r="O402" s="20"/>
    </row>
    <row r="403" spans="1:15" ht="12.75">
      <c r="A403" s="19"/>
      <c r="B403" s="19"/>
      <c r="C403" s="19"/>
      <c r="D403" s="19"/>
      <c r="E403" s="19"/>
      <c r="F403" s="19"/>
      <c r="G403" s="19"/>
      <c r="H403" s="19"/>
      <c r="I403" s="19"/>
      <c r="J403" s="19"/>
      <c r="K403" s="19"/>
      <c r="L403" s="20"/>
      <c r="M403" s="20"/>
      <c r="N403" s="20"/>
      <c r="O403" s="20"/>
    </row>
    <row r="404" spans="1:15" ht="12.75">
      <c r="A404" s="19"/>
      <c r="B404" s="19"/>
      <c r="C404" s="19"/>
      <c r="D404" s="19"/>
      <c r="E404" s="19"/>
      <c r="F404" s="19"/>
      <c r="G404" s="19"/>
      <c r="H404" s="19"/>
      <c r="I404" s="19"/>
      <c r="J404" s="19"/>
      <c r="K404" s="19"/>
      <c r="L404" s="20"/>
      <c r="M404" s="20"/>
      <c r="N404" s="20"/>
      <c r="O404" s="20"/>
    </row>
    <row r="405" spans="1:15" ht="12.75">
      <c r="A405" s="19"/>
      <c r="B405" s="19"/>
      <c r="C405" s="19"/>
      <c r="D405" s="19"/>
      <c r="E405" s="19"/>
      <c r="F405" s="19"/>
      <c r="G405" s="19"/>
      <c r="H405" s="19"/>
      <c r="I405" s="19"/>
      <c r="J405" s="19"/>
      <c r="K405" s="19"/>
      <c r="L405" s="20"/>
      <c r="M405" s="20"/>
      <c r="N405" s="20"/>
      <c r="O405" s="20"/>
    </row>
    <row r="406" spans="1:15" ht="12.75">
      <c r="A406" s="19"/>
      <c r="B406" s="19"/>
      <c r="C406" s="19"/>
      <c r="D406" s="19"/>
      <c r="E406" s="19"/>
      <c r="F406" s="19"/>
      <c r="G406" s="19"/>
      <c r="H406" s="19"/>
      <c r="I406" s="19"/>
      <c r="J406" s="19"/>
      <c r="K406" s="19"/>
      <c r="L406" s="20"/>
      <c r="M406" s="20"/>
      <c r="N406" s="20"/>
      <c r="O406" s="20"/>
    </row>
    <row r="407" spans="1:15" ht="12.75">
      <c r="A407" s="19"/>
      <c r="B407" s="19"/>
      <c r="C407" s="19"/>
      <c r="D407" s="19"/>
      <c r="E407" s="19"/>
      <c r="F407" s="19"/>
      <c r="G407" s="19"/>
      <c r="H407" s="19"/>
      <c r="I407" s="19"/>
      <c r="J407" s="19"/>
      <c r="K407" s="19"/>
      <c r="L407" s="20"/>
      <c r="M407" s="20"/>
      <c r="N407" s="20"/>
      <c r="O407" s="20"/>
    </row>
    <row r="408" spans="1:15" ht="12.75">
      <c r="A408" s="19"/>
      <c r="B408" s="19"/>
      <c r="C408" s="19"/>
      <c r="D408" s="19"/>
      <c r="E408" s="19"/>
      <c r="F408" s="19"/>
      <c r="G408" s="19"/>
      <c r="H408" s="19"/>
      <c r="I408" s="19"/>
      <c r="J408" s="19"/>
      <c r="K408" s="19"/>
      <c r="L408" s="20"/>
      <c r="M408" s="20"/>
      <c r="N408" s="20"/>
      <c r="O408" s="20"/>
    </row>
    <row r="409" spans="1:15" ht="12.75">
      <c r="A409" s="19"/>
      <c r="B409" s="19"/>
      <c r="C409" s="19"/>
      <c r="D409" s="19"/>
      <c r="E409" s="19"/>
      <c r="F409" s="19"/>
      <c r="G409" s="19"/>
      <c r="H409" s="19"/>
      <c r="I409" s="19"/>
      <c r="J409" s="19"/>
      <c r="K409" s="19"/>
      <c r="L409" s="20"/>
      <c r="M409" s="20"/>
      <c r="N409" s="20"/>
      <c r="O409" s="20"/>
    </row>
    <row r="410" spans="1:15" ht="12.75">
      <c r="A410" s="19"/>
      <c r="B410" s="19"/>
      <c r="C410" s="19"/>
      <c r="D410" s="19"/>
      <c r="E410" s="19"/>
      <c r="F410" s="19"/>
      <c r="G410" s="19"/>
      <c r="H410" s="19"/>
      <c r="I410" s="19"/>
      <c r="J410" s="19"/>
      <c r="K410" s="19"/>
      <c r="L410" s="20"/>
      <c r="M410" s="20"/>
      <c r="N410" s="20"/>
      <c r="O410" s="20"/>
    </row>
    <row r="411" spans="1:15" ht="12.75">
      <c r="A411" s="19"/>
      <c r="B411" s="19"/>
      <c r="C411" s="19"/>
      <c r="D411" s="19"/>
      <c r="E411" s="19"/>
      <c r="F411" s="19"/>
      <c r="G411" s="19"/>
      <c r="H411" s="19"/>
      <c r="I411" s="19"/>
      <c r="J411" s="19"/>
      <c r="K411" s="19"/>
      <c r="L411" s="20"/>
      <c r="M411" s="20"/>
      <c r="N411" s="20"/>
      <c r="O411" s="20"/>
    </row>
    <row r="412" spans="1:15" ht="12.75">
      <c r="A412" s="19"/>
      <c r="B412" s="19"/>
      <c r="C412" s="19"/>
      <c r="D412" s="19"/>
      <c r="E412" s="19"/>
      <c r="F412" s="19"/>
      <c r="G412" s="19"/>
      <c r="H412" s="19"/>
      <c r="I412" s="19"/>
      <c r="J412" s="19"/>
      <c r="K412" s="19"/>
      <c r="L412" s="20"/>
      <c r="M412" s="20"/>
      <c r="N412" s="20"/>
      <c r="O412" s="20"/>
    </row>
    <row r="413" spans="1:15" ht="12.75">
      <c r="A413" s="19"/>
      <c r="B413" s="19"/>
      <c r="C413" s="19"/>
      <c r="D413" s="19"/>
      <c r="E413" s="19"/>
      <c r="F413" s="19"/>
      <c r="G413" s="19"/>
      <c r="H413" s="19"/>
      <c r="I413" s="19"/>
      <c r="J413" s="19"/>
      <c r="K413" s="19"/>
      <c r="L413" s="20"/>
      <c r="M413" s="20"/>
      <c r="N413" s="20"/>
      <c r="O413" s="20"/>
    </row>
    <row r="414" spans="1:15" ht="12.75">
      <c r="A414" s="19"/>
      <c r="B414" s="19"/>
      <c r="C414" s="19"/>
      <c r="D414" s="19"/>
      <c r="E414" s="19"/>
      <c r="F414" s="19"/>
      <c r="G414" s="19"/>
      <c r="H414" s="19"/>
      <c r="I414" s="19"/>
      <c r="J414" s="19"/>
      <c r="K414" s="19"/>
      <c r="L414" s="20"/>
      <c r="M414" s="20"/>
      <c r="N414" s="20"/>
      <c r="O414" s="20"/>
    </row>
    <row r="415" spans="1:15" ht="12.75">
      <c r="A415" s="19"/>
      <c r="B415" s="19"/>
      <c r="C415" s="19"/>
      <c r="D415" s="19"/>
      <c r="E415" s="19"/>
      <c r="F415" s="19"/>
      <c r="G415" s="19"/>
      <c r="H415" s="19"/>
      <c r="I415" s="19"/>
      <c r="J415" s="19"/>
      <c r="K415" s="19"/>
      <c r="L415" s="20"/>
      <c r="M415" s="20"/>
      <c r="N415" s="20"/>
      <c r="O415" s="20"/>
    </row>
    <row r="416" spans="1:15" ht="12.75">
      <c r="A416" s="19"/>
      <c r="B416" s="19"/>
      <c r="C416" s="19"/>
      <c r="D416" s="19"/>
      <c r="E416" s="19"/>
      <c r="F416" s="19"/>
      <c r="G416" s="19"/>
      <c r="H416" s="19"/>
      <c r="I416" s="19"/>
      <c r="J416" s="19"/>
      <c r="K416" s="19"/>
      <c r="L416" s="20"/>
      <c r="M416" s="20"/>
      <c r="N416" s="20"/>
      <c r="O416" s="20"/>
    </row>
    <row r="417" spans="1:15" ht="12.75">
      <c r="A417" s="19"/>
      <c r="B417" s="19"/>
      <c r="C417" s="19"/>
      <c r="D417" s="19"/>
      <c r="E417" s="19"/>
      <c r="F417" s="19"/>
      <c r="G417" s="19"/>
      <c r="H417" s="19"/>
      <c r="I417" s="19"/>
      <c r="J417" s="19"/>
      <c r="K417" s="19"/>
      <c r="L417" s="20"/>
      <c r="M417" s="20"/>
      <c r="N417" s="20"/>
      <c r="O417" s="20"/>
    </row>
    <row r="418" spans="1:15" ht="12.75">
      <c r="A418" s="19"/>
      <c r="B418" s="19"/>
      <c r="C418" s="19"/>
      <c r="D418" s="19"/>
      <c r="E418" s="19"/>
      <c r="F418" s="19"/>
      <c r="G418" s="19"/>
      <c r="H418" s="19"/>
      <c r="I418" s="19"/>
      <c r="J418" s="19"/>
      <c r="K418" s="19"/>
      <c r="L418" s="20"/>
      <c r="M418" s="20"/>
      <c r="N418" s="20"/>
      <c r="O418" s="20"/>
    </row>
    <row r="419" spans="1:15" ht="12.75">
      <c r="A419" s="19"/>
      <c r="B419" s="19"/>
      <c r="C419" s="19"/>
      <c r="D419" s="19"/>
      <c r="E419" s="19"/>
      <c r="F419" s="19"/>
      <c r="G419" s="19"/>
      <c r="H419" s="19"/>
      <c r="I419" s="19"/>
      <c r="J419" s="19"/>
      <c r="K419" s="19"/>
      <c r="L419" s="20"/>
      <c r="M419" s="20"/>
      <c r="N419" s="20"/>
      <c r="O419" s="20"/>
    </row>
    <row r="420" spans="1:15" ht="12.75">
      <c r="A420" s="19"/>
      <c r="B420" s="19"/>
      <c r="C420" s="19"/>
      <c r="D420" s="19"/>
      <c r="E420" s="19"/>
      <c r="F420" s="19"/>
      <c r="G420" s="19"/>
      <c r="H420" s="19"/>
      <c r="I420" s="19"/>
      <c r="J420" s="19"/>
      <c r="K420" s="19"/>
      <c r="L420" s="20"/>
      <c r="M420" s="20"/>
      <c r="N420" s="20"/>
      <c r="O420" s="20"/>
    </row>
    <row r="421" spans="1:15" ht="12.75">
      <c r="A421" s="19"/>
      <c r="B421" s="19"/>
      <c r="C421" s="19"/>
      <c r="D421" s="19"/>
      <c r="E421" s="19"/>
      <c r="F421" s="19"/>
      <c r="G421" s="19"/>
      <c r="H421" s="19"/>
      <c r="I421" s="19"/>
      <c r="J421" s="19"/>
      <c r="K421" s="19"/>
      <c r="L421" s="20"/>
      <c r="M421" s="20"/>
      <c r="N421" s="20"/>
      <c r="O421" s="20"/>
    </row>
    <row r="422" spans="1:15" ht="12.75">
      <c r="A422" s="19"/>
      <c r="B422" s="19"/>
      <c r="C422" s="19"/>
      <c r="D422" s="19"/>
      <c r="E422" s="19"/>
      <c r="F422" s="19"/>
      <c r="G422" s="19"/>
      <c r="H422" s="19"/>
      <c r="I422" s="19"/>
      <c r="J422" s="19"/>
      <c r="K422" s="19"/>
      <c r="L422" s="20"/>
      <c r="M422" s="20"/>
      <c r="N422" s="20"/>
      <c r="O422" s="20"/>
    </row>
    <row r="423" spans="1:15" ht="12.75">
      <c r="A423" s="19"/>
      <c r="B423" s="19"/>
      <c r="C423" s="19"/>
      <c r="D423" s="19"/>
      <c r="E423" s="19"/>
      <c r="F423" s="19"/>
      <c r="G423" s="19"/>
      <c r="H423" s="19"/>
      <c r="I423" s="19"/>
      <c r="J423" s="19"/>
      <c r="K423" s="19"/>
      <c r="L423" s="20"/>
      <c r="M423" s="20"/>
      <c r="N423" s="20"/>
      <c r="O423" s="20"/>
    </row>
    <row r="424" spans="1:15" ht="12.75">
      <c r="A424" s="19"/>
      <c r="B424" s="19"/>
      <c r="C424" s="19"/>
      <c r="D424" s="19"/>
      <c r="E424" s="19"/>
      <c r="F424" s="19"/>
      <c r="G424" s="19"/>
      <c r="H424" s="19"/>
      <c r="I424" s="19"/>
      <c r="J424" s="19"/>
      <c r="K424" s="19"/>
      <c r="L424" s="20"/>
      <c r="M424" s="20"/>
      <c r="N424" s="20"/>
      <c r="O424" s="20"/>
    </row>
    <row r="425" spans="1:15" ht="12.75">
      <c r="A425" s="19"/>
      <c r="B425" s="19"/>
      <c r="C425" s="19"/>
      <c r="D425" s="19"/>
      <c r="E425" s="19"/>
      <c r="F425" s="19"/>
      <c r="G425" s="19"/>
      <c r="H425" s="19"/>
      <c r="I425" s="19"/>
      <c r="J425" s="19"/>
      <c r="K425" s="19"/>
      <c r="L425" s="20"/>
      <c r="M425" s="20"/>
      <c r="N425" s="20"/>
      <c r="O425" s="20"/>
    </row>
    <row r="426" spans="1:15" ht="12.75">
      <c r="A426" s="19"/>
      <c r="B426" s="19"/>
      <c r="C426" s="19"/>
      <c r="D426" s="19"/>
      <c r="E426" s="19"/>
      <c r="F426" s="19"/>
      <c r="G426" s="19"/>
      <c r="H426" s="19"/>
      <c r="I426" s="19"/>
      <c r="J426" s="19"/>
      <c r="K426" s="19"/>
      <c r="L426" s="20"/>
      <c r="M426" s="20"/>
      <c r="N426" s="20"/>
      <c r="O426" s="20"/>
    </row>
    <row r="427" spans="1:15" ht="12.75">
      <c r="A427" s="19"/>
      <c r="B427" s="19"/>
      <c r="C427" s="19"/>
      <c r="D427" s="19"/>
      <c r="E427" s="19"/>
      <c r="F427" s="19"/>
      <c r="G427" s="19"/>
      <c r="H427" s="19"/>
      <c r="I427" s="19"/>
      <c r="J427" s="19"/>
      <c r="K427" s="19"/>
      <c r="L427" s="20"/>
      <c r="M427" s="20"/>
      <c r="N427" s="20"/>
      <c r="O427" s="20"/>
    </row>
    <row r="428" spans="1:15" ht="12.75">
      <c r="A428" s="19"/>
      <c r="B428" s="19"/>
      <c r="C428" s="19"/>
      <c r="D428" s="19"/>
      <c r="E428" s="19"/>
      <c r="F428" s="19"/>
      <c r="G428" s="19"/>
      <c r="H428" s="19"/>
      <c r="I428" s="19"/>
      <c r="J428" s="19"/>
      <c r="K428" s="19"/>
      <c r="L428" s="20"/>
      <c r="M428" s="20"/>
      <c r="N428" s="20"/>
      <c r="O428" s="20"/>
    </row>
    <row r="429" spans="1:15" ht="12.75">
      <c r="A429" s="19"/>
      <c r="B429" s="19"/>
      <c r="C429" s="19"/>
      <c r="D429" s="19"/>
      <c r="E429" s="19"/>
      <c r="F429" s="19"/>
      <c r="G429" s="19"/>
      <c r="H429" s="19"/>
      <c r="I429" s="19"/>
      <c r="J429" s="19"/>
      <c r="K429" s="19"/>
      <c r="L429" s="20"/>
      <c r="M429" s="20"/>
      <c r="N429" s="20"/>
      <c r="O429" s="20"/>
    </row>
    <row r="430" spans="1:15" ht="12.75">
      <c r="A430" s="19"/>
      <c r="B430" s="19"/>
      <c r="C430" s="19"/>
      <c r="D430" s="19"/>
      <c r="E430" s="19"/>
      <c r="F430" s="19"/>
      <c r="G430" s="19"/>
      <c r="H430" s="19"/>
      <c r="I430" s="19"/>
      <c r="J430" s="19"/>
      <c r="K430" s="19"/>
      <c r="L430" s="20"/>
      <c r="M430" s="20"/>
      <c r="N430" s="20"/>
      <c r="O430" s="20"/>
    </row>
    <row r="431" spans="1:15" ht="12.75">
      <c r="A431" s="19"/>
      <c r="B431" s="19"/>
      <c r="C431" s="19"/>
      <c r="D431" s="19"/>
      <c r="E431" s="19"/>
      <c r="F431" s="19"/>
      <c r="G431" s="19"/>
      <c r="H431" s="19"/>
      <c r="I431" s="19"/>
      <c r="J431" s="19"/>
      <c r="K431" s="19"/>
      <c r="L431" s="20"/>
      <c r="M431" s="20"/>
      <c r="N431" s="20"/>
      <c r="O431" s="20"/>
    </row>
    <row r="432" spans="1:15" ht="12.75">
      <c r="A432" s="19"/>
      <c r="B432" s="19"/>
      <c r="C432" s="19"/>
      <c r="D432" s="19"/>
      <c r="E432" s="19"/>
      <c r="F432" s="19"/>
      <c r="G432" s="19"/>
      <c r="H432" s="19"/>
      <c r="I432" s="19"/>
      <c r="J432" s="19"/>
      <c r="K432" s="19"/>
      <c r="L432" s="20"/>
      <c r="M432" s="20"/>
      <c r="N432" s="20"/>
      <c r="O432" s="20"/>
    </row>
    <row r="433" spans="1:15" ht="12.75">
      <c r="A433" s="19"/>
      <c r="B433" s="19"/>
      <c r="C433" s="19"/>
      <c r="D433" s="19"/>
      <c r="E433" s="19"/>
      <c r="F433" s="19"/>
      <c r="G433" s="19"/>
      <c r="H433" s="19"/>
      <c r="I433" s="19"/>
      <c r="J433" s="19"/>
      <c r="K433" s="19"/>
      <c r="L433" s="20"/>
      <c r="M433" s="20"/>
      <c r="N433" s="20"/>
      <c r="O433" s="20"/>
    </row>
    <row r="434" spans="1:15" ht="12.75">
      <c r="A434" s="19"/>
      <c r="B434" s="19"/>
      <c r="C434" s="19"/>
      <c r="D434" s="19"/>
      <c r="E434" s="19"/>
      <c r="F434" s="19"/>
      <c r="G434" s="19"/>
      <c r="H434" s="19"/>
      <c r="I434" s="19"/>
      <c r="J434" s="19"/>
      <c r="K434" s="19"/>
      <c r="L434" s="20"/>
      <c r="M434" s="20"/>
      <c r="N434" s="20"/>
      <c r="O434" s="20"/>
    </row>
    <row r="435" spans="1:15" ht="12.75">
      <c r="A435" s="19"/>
      <c r="B435" s="19"/>
      <c r="C435" s="19"/>
      <c r="D435" s="19"/>
      <c r="E435" s="19"/>
      <c r="F435" s="19"/>
      <c r="G435" s="19"/>
      <c r="H435" s="19"/>
      <c r="I435" s="19"/>
      <c r="J435" s="19"/>
      <c r="K435" s="19"/>
      <c r="L435" s="20"/>
      <c r="M435" s="20"/>
      <c r="N435" s="20"/>
      <c r="O435" s="20"/>
    </row>
    <row r="436" spans="1:15" ht="12.75">
      <c r="A436" s="19"/>
      <c r="B436" s="19"/>
      <c r="C436" s="19"/>
      <c r="D436" s="19"/>
      <c r="E436" s="19"/>
      <c r="F436" s="19"/>
      <c r="G436" s="19"/>
      <c r="H436" s="19"/>
      <c r="I436" s="19"/>
      <c r="J436" s="19"/>
      <c r="K436" s="19"/>
      <c r="L436" s="20"/>
      <c r="M436" s="20"/>
      <c r="N436" s="20"/>
      <c r="O436" s="20"/>
    </row>
    <row r="437" spans="1:15" ht="12.75">
      <c r="A437" s="19"/>
      <c r="B437" s="19"/>
      <c r="C437" s="19"/>
      <c r="D437" s="19"/>
      <c r="E437" s="19"/>
      <c r="F437" s="19"/>
      <c r="G437" s="19"/>
      <c r="H437" s="19"/>
      <c r="I437" s="19"/>
      <c r="J437" s="19"/>
      <c r="K437" s="19"/>
      <c r="L437" s="20"/>
      <c r="M437" s="20"/>
      <c r="N437" s="20"/>
      <c r="O437" s="20"/>
    </row>
    <row r="438" spans="1:15" ht="12.75">
      <c r="A438" s="19"/>
      <c r="B438" s="19"/>
      <c r="C438" s="19"/>
      <c r="D438" s="19"/>
      <c r="E438" s="19"/>
      <c r="F438" s="19"/>
      <c r="G438" s="19"/>
      <c r="H438" s="19"/>
      <c r="I438" s="19"/>
      <c r="J438" s="19"/>
      <c r="K438" s="19"/>
      <c r="L438" s="20"/>
      <c r="M438" s="20"/>
      <c r="N438" s="20"/>
      <c r="O438" s="20"/>
    </row>
    <row r="439" spans="1:15" ht="12.75">
      <c r="A439" s="19"/>
      <c r="B439" s="19"/>
      <c r="C439" s="19"/>
      <c r="D439" s="19"/>
      <c r="E439" s="19"/>
      <c r="F439" s="19"/>
      <c r="G439" s="19"/>
      <c r="H439" s="19"/>
      <c r="I439" s="19"/>
      <c r="J439" s="19"/>
      <c r="K439" s="19"/>
      <c r="L439" s="20"/>
      <c r="M439" s="20"/>
      <c r="N439" s="20"/>
      <c r="O439" s="20"/>
    </row>
    <row r="440" spans="1:15" ht="12.75">
      <c r="A440" s="19"/>
      <c r="B440" s="19"/>
      <c r="C440" s="19"/>
      <c r="D440" s="19"/>
      <c r="E440" s="19"/>
      <c r="F440" s="19"/>
      <c r="G440" s="19"/>
      <c r="H440" s="19"/>
      <c r="I440" s="19"/>
      <c r="J440" s="19"/>
      <c r="K440" s="19"/>
      <c r="L440" s="20"/>
      <c r="M440" s="20"/>
      <c r="N440" s="20"/>
      <c r="O440" s="20"/>
    </row>
    <row r="441" spans="1:15" ht="12.75">
      <c r="A441" s="19"/>
      <c r="B441" s="19"/>
      <c r="C441" s="19"/>
      <c r="D441" s="19"/>
      <c r="E441" s="19"/>
      <c r="F441" s="19"/>
      <c r="G441" s="19"/>
      <c r="H441" s="19"/>
      <c r="I441" s="19"/>
      <c r="J441" s="19"/>
      <c r="K441" s="19"/>
      <c r="L441" s="20"/>
      <c r="M441" s="20"/>
      <c r="N441" s="20"/>
      <c r="O441" s="20"/>
    </row>
    <row r="442" spans="1:15" ht="12.75">
      <c r="A442" s="19"/>
      <c r="B442" s="19"/>
      <c r="C442" s="19"/>
      <c r="D442" s="19"/>
      <c r="E442" s="19"/>
      <c r="F442" s="19"/>
      <c r="G442" s="19"/>
      <c r="H442" s="19"/>
      <c r="I442" s="19"/>
      <c r="J442" s="19"/>
      <c r="K442" s="19"/>
      <c r="L442" s="20"/>
      <c r="M442" s="20"/>
      <c r="N442" s="20"/>
      <c r="O442" s="20"/>
    </row>
    <row r="443" spans="1:15" ht="12.75">
      <c r="A443" s="19"/>
      <c r="B443" s="19"/>
      <c r="C443" s="19"/>
      <c r="D443" s="19"/>
      <c r="E443" s="19"/>
      <c r="F443" s="19"/>
      <c r="G443" s="19"/>
      <c r="H443" s="19"/>
      <c r="I443" s="19"/>
      <c r="J443" s="19"/>
      <c r="K443" s="19"/>
      <c r="L443" s="20"/>
      <c r="M443" s="20"/>
      <c r="N443" s="20"/>
      <c r="O443" s="20"/>
    </row>
    <row r="444" spans="1:15" ht="12.75">
      <c r="A444" s="19"/>
      <c r="B444" s="19"/>
      <c r="C444" s="19"/>
      <c r="D444" s="19"/>
      <c r="E444" s="19"/>
      <c r="F444" s="19"/>
      <c r="G444" s="19"/>
      <c r="H444" s="19"/>
      <c r="I444" s="19"/>
      <c r="J444" s="19"/>
      <c r="K444" s="19"/>
      <c r="L444" s="20"/>
      <c r="M444" s="20"/>
      <c r="N444" s="20"/>
      <c r="O444" s="20"/>
    </row>
    <row r="445" spans="1:15" ht="12.75">
      <c r="A445" s="19"/>
      <c r="B445" s="19"/>
      <c r="C445" s="19"/>
      <c r="D445" s="19"/>
      <c r="E445" s="19"/>
      <c r="F445" s="19"/>
      <c r="G445" s="19"/>
      <c r="H445" s="19"/>
      <c r="I445" s="19"/>
      <c r="J445" s="19"/>
      <c r="K445" s="19"/>
      <c r="L445" s="20"/>
      <c r="M445" s="20"/>
      <c r="N445" s="20"/>
      <c r="O445" s="20"/>
    </row>
    <row r="446" spans="1:15" ht="12.75">
      <c r="A446" s="19"/>
      <c r="B446" s="19"/>
      <c r="C446" s="19"/>
      <c r="D446" s="19"/>
      <c r="E446" s="19"/>
      <c r="F446" s="19"/>
      <c r="G446" s="19"/>
      <c r="H446" s="19"/>
      <c r="I446" s="19"/>
      <c r="J446" s="19"/>
      <c r="K446" s="19"/>
      <c r="L446" s="20"/>
      <c r="M446" s="20"/>
      <c r="N446" s="20"/>
      <c r="O446" s="20"/>
    </row>
    <row r="447" spans="1:15" ht="12.75">
      <c r="A447" s="19"/>
      <c r="B447" s="19"/>
      <c r="C447" s="19"/>
      <c r="D447" s="19"/>
      <c r="E447" s="19"/>
      <c r="F447" s="19"/>
      <c r="G447" s="19"/>
      <c r="H447" s="19"/>
      <c r="I447" s="19"/>
      <c r="J447" s="19"/>
      <c r="K447" s="19"/>
      <c r="L447" s="20"/>
      <c r="M447" s="20"/>
      <c r="N447" s="20"/>
      <c r="O447" s="20"/>
    </row>
    <row r="448" spans="1:15" ht="12.75">
      <c r="A448" s="19"/>
      <c r="B448" s="19"/>
      <c r="C448" s="19"/>
      <c r="D448" s="19"/>
      <c r="E448" s="19"/>
      <c r="F448" s="19"/>
      <c r="G448" s="19"/>
      <c r="H448" s="19"/>
      <c r="I448" s="19"/>
      <c r="J448" s="19"/>
      <c r="K448" s="19"/>
      <c r="L448" s="20"/>
      <c r="M448" s="20"/>
      <c r="N448" s="20"/>
      <c r="O448" s="20"/>
    </row>
    <row r="449" spans="1:15" ht="12.75">
      <c r="A449" s="19"/>
      <c r="B449" s="19"/>
      <c r="C449" s="19"/>
      <c r="D449" s="19"/>
      <c r="E449" s="19"/>
      <c r="F449" s="19"/>
      <c r="G449" s="19"/>
      <c r="H449" s="19"/>
      <c r="I449" s="19"/>
      <c r="J449" s="19"/>
      <c r="K449" s="19"/>
      <c r="L449" s="20"/>
      <c r="M449" s="20"/>
      <c r="N449" s="20"/>
      <c r="O449" s="20"/>
    </row>
    <row r="450" spans="1:15" ht="12.75">
      <c r="A450" s="19"/>
      <c r="B450" s="19"/>
      <c r="C450" s="19"/>
      <c r="D450" s="19"/>
      <c r="E450" s="19"/>
      <c r="F450" s="19"/>
      <c r="G450" s="19"/>
      <c r="H450" s="19"/>
      <c r="I450" s="19"/>
      <c r="J450" s="19"/>
      <c r="K450" s="19"/>
      <c r="L450" s="20"/>
      <c r="M450" s="20"/>
      <c r="N450" s="20"/>
      <c r="O450" s="20"/>
    </row>
    <row r="451" spans="1:15" ht="12.75">
      <c r="A451" s="19"/>
      <c r="B451" s="19"/>
      <c r="C451" s="19"/>
      <c r="D451" s="19"/>
      <c r="E451" s="19"/>
      <c r="F451" s="19"/>
      <c r="G451" s="19"/>
      <c r="H451" s="19"/>
      <c r="I451" s="19"/>
      <c r="J451" s="19"/>
      <c r="K451" s="19"/>
      <c r="L451" s="20"/>
      <c r="M451" s="20"/>
      <c r="N451" s="20"/>
      <c r="O451" s="20"/>
    </row>
    <row r="452" spans="1:15" ht="12.75">
      <c r="A452" s="19"/>
      <c r="B452" s="19"/>
      <c r="C452" s="19"/>
      <c r="D452" s="19"/>
      <c r="E452" s="19"/>
      <c r="F452" s="19"/>
      <c r="G452" s="19"/>
      <c r="H452" s="19"/>
      <c r="I452" s="19"/>
      <c r="J452" s="19"/>
      <c r="K452" s="19"/>
      <c r="L452" s="20"/>
      <c r="M452" s="20"/>
      <c r="N452" s="20"/>
      <c r="O452" s="20"/>
    </row>
    <row r="453" spans="1:15" ht="12.75">
      <c r="A453" s="19"/>
      <c r="B453" s="19"/>
      <c r="C453" s="19"/>
      <c r="D453" s="19"/>
      <c r="E453" s="19"/>
      <c r="F453" s="19"/>
      <c r="G453" s="19"/>
      <c r="H453" s="19"/>
      <c r="I453" s="19"/>
      <c r="J453" s="19"/>
      <c r="K453" s="19"/>
      <c r="L453" s="20"/>
      <c r="M453" s="20"/>
      <c r="N453" s="20"/>
      <c r="O453" s="20"/>
    </row>
    <row r="454" spans="1:15" ht="12.75">
      <c r="A454" s="19"/>
      <c r="B454" s="19"/>
      <c r="C454" s="19"/>
      <c r="D454" s="19"/>
      <c r="E454" s="19"/>
      <c r="F454" s="19"/>
      <c r="G454" s="19"/>
      <c r="H454" s="19"/>
      <c r="I454" s="19"/>
      <c r="J454" s="19"/>
      <c r="K454" s="19"/>
      <c r="L454" s="20"/>
      <c r="M454" s="20"/>
      <c r="N454" s="20"/>
      <c r="O454" s="20"/>
    </row>
    <row r="455" spans="1:15" ht="12.75">
      <c r="A455" s="19"/>
      <c r="B455" s="19"/>
      <c r="C455" s="19"/>
      <c r="D455" s="19"/>
      <c r="E455" s="19"/>
      <c r="F455" s="19"/>
      <c r="G455" s="19"/>
      <c r="H455" s="19"/>
      <c r="I455" s="19"/>
      <c r="J455" s="19"/>
      <c r="K455" s="19"/>
      <c r="L455" s="20"/>
      <c r="M455" s="20"/>
      <c r="N455" s="20"/>
      <c r="O455" s="20"/>
    </row>
    <row r="456" spans="1:15" ht="12.75">
      <c r="A456" s="19"/>
      <c r="B456" s="19"/>
      <c r="C456" s="19"/>
      <c r="D456" s="19"/>
      <c r="E456" s="19"/>
      <c r="F456" s="19"/>
      <c r="G456" s="19"/>
      <c r="H456" s="19"/>
      <c r="I456" s="19"/>
      <c r="J456" s="19"/>
      <c r="K456" s="19"/>
      <c r="L456" s="20"/>
      <c r="M456" s="20"/>
      <c r="N456" s="20"/>
      <c r="O456" s="20"/>
    </row>
    <row r="457" spans="1:15" ht="12.75">
      <c r="A457" s="19"/>
      <c r="B457" s="19"/>
      <c r="C457" s="19"/>
      <c r="D457" s="19"/>
      <c r="E457" s="19"/>
      <c r="F457" s="19"/>
      <c r="G457" s="19"/>
      <c r="H457" s="19"/>
      <c r="I457" s="19"/>
      <c r="J457" s="19"/>
      <c r="K457" s="19"/>
      <c r="L457" s="20"/>
      <c r="M457" s="20"/>
      <c r="N457" s="20"/>
      <c r="O457" s="20"/>
    </row>
    <row r="458" spans="1:15" ht="12.75">
      <c r="A458" s="19"/>
      <c r="B458" s="19"/>
      <c r="C458" s="19"/>
      <c r="D458" s="19"/>
      <c r="E458" s="19"/>
      <c r="F458" s="19"/>
      <c r="G458" s="19"/>
      <c r="H458" s="19"/>
      <c r="I458" s="19"/>
      <c r="J458" s="19"/>
      <c r="K458" s="19"/>
      <c r="L458" s="20"/>
      <c r="M458" s="20"/>
      <c r="N458" s="20"/>
      <c r="O458" s="20"/>
    </row>
    <row r="459" spans="1:15" ht="12.75">
      <c r="A459" s="19"/>
      <c r="B459" s="19"/>
      <c r="C459" s="19"/>
      <c r="D459" s="19"/>
      <c r="E459" s="19"/>
      <c r="F459" s="19"/>
      <c r="G459" s="19"/>
      <c r="H459" s="19"/>
      <c r="I459" s="19"/>
      <c r="J459" s="19"/>
      <c r="K459" s="19"/>
      <c r="L459" s="20"/>
      <c r="M459" s="20"/>
      <c r="N459" s="20"/>
      <c r="O459" s="20"/>
    </row>
    <row r="460" spans="1:15" ht="12.75">
      <c r="A460" s="19"/>
      <c r="B460" s="19"/>
      <c r="C460" s="19"/>
      <c r="D460" s="19"/>
      <c r="E460" s="19"/>
      <c r="F460" s="19"/>
      <c r="G460" s="19"/>
      <c r="H460" s="19"/>
      <c r="I460" s="19"/>
      <c r="J460" s="19"/>
      <c r="K460" s="19"/>
      <c r="L460" s="20"/>
      <c r="M460" s="20"/>
      <c r="N460" s="20"/>
      <c r="O460" s="20"/>
    </row>
    <row r="461" spans="1:15" ht="12.75">
      <c r="A461" s="19"/>
      <c r="B461" s="19"/>
      <c r="C461" s="19"/>
      <c r="D461" s="19"/>
      <c r="E461" s="19"/>
      <c r="F461" s="19"/>
      <c r="G461" s="19"/>
      <c r="H461" s="19"/>
      <c r="I461" s="19"/>
      <c r="J461" s="19"/>
      <c r="K461" s="19"/>
      <c r="L461" s="20"/>
      <c r="M461" s="20"/>
      <c r="N461" s="20"/>
      <c r="O461" s="20"/>
    </row>
    <row r="462" spans="1:15" ht="12.75">
      <c r="A462" s="19"/>
      <c r="B462" s="19"/>
      <c r="C462" s="19"/>
      <c r="D462" s="19"/>
      <c r="E462" s="19"/>
      <c r="F462" s="19"/>
      <c r="G462" s="19"/>
      <c r="H462" s="19"/>
      <c r="I462" s="19"/>
      <c r="J462" s="19"/>
      <c r="K462" s="19"/>
      <c r="L462" s="20"/>
      <c r="M462" s="20"/>
      <c r="N462" s="20"/>
      <c r="O462" s="20"/>
    </row>
    <row r="463" spans="1:15" ht="12.75">
      <c r="A463" s="19"/>
      <c r="B463" s="19"/>
      <c r="C463" s="19"/>
      <c r="D463" s="19"/>
      <c r="E463" s="19"/>
      <c r="F463" s="19"/>
      <c r="G463" s="19"/>
      <c r="H463" s="19"/>
      <c r="I463" s="19"/>
      <c r="J463" s="19"/>
      <c r="K463" s="19"/>
      <c r="L463" s="20"/>
      <c r="M463" s="20"/>
      <c r="N463" s="20"/>
      <c r="O463" s="20"/>
    </row>
    <row r="464" spans="1:15" ht="12.75">
      <c r="A464" s="19"/>
      <c r="B464" s="19"/>
      <c r="C464" s="19"/>
      <c r="D464" s="19"/>
      <c r="E464" s="19"/>
      <c r="F464" s="19"/>
      <c r="G464" s="19"/>
      <c r="H464" s="19"/>
      <c r="I464" s="19"/>
      <c r="J464" s="19"/>
      <c r="K464" s="19"/>
      <c r="L464" s="20"/>
      <c r="M464" s="20"/>
      <c r="N464" s="20"/>
      <c r="O464" s="20"/>
    </row>
    <row r="465" spans="1:15" ht="12.75">
      <c r="A465" s="19"/>
      <c r="B465" s="19"/>
      <c r="C465" s="19"/>
      <c r="D465" s="19"/>
      <c r="E465" s="19"/>
      <c r="F465" s="19"/>
      <c r="G465" s="19"/>
      <c r="H465" s="19"/>
      <c r="I465" s="19"/>
      <c r="J465" s="19"/>
      <c r="K465" s="19"/>
      <c r="L465" s="20"/>
      <c r="M465" s="20"/>
      <c r="N465" s="20"/>
      <c r="O465" s="20"/>
    </row>
    <row r="466" spans="1:15" ht="12.75">
      <c r="A466" s="19"/>
      <c r="B466" s="19"/>
      <c r="C466" s="19"/>
      <c r="D466" s="19"/>
      <c r="E466" s="19"/>
      <c r="F466" s="19"/>
      <c r="G466" s="19"/>
      <c r="H466" s="19"/>
      <c r="I466" s="19"/>
      <c r="J466" s="19"/>
      <c r="K466" s="19"/>
      <c r="L466" s="20"/>
      <c r="M466" s="20"/>
      <c r="N466" s="20"/>
      <c r="O466" s="20"/>
    </row>
    <row r="467" spans="1:15" ht="12.75">
      <c r="A467" s="19"/>
      <c r="B467" s="19"/>
      <c r="C467" s="19"/>
      <c r="D467" s="19"/>
      <c r="E467" s="19"/>
      <c r="F467" s="19"/>
      <c r="G467" s="19"/>
      <c r="H467" s="19"/>
      <c r="I467" s="19"/>
      <c r="J467" s="19"/>
      <c r="K467" s="19"/>
      <c r="L467" s="20"/>
      <c r="M467" s="20"/>
      <c r="N467" s="20"/>
      <c r="O467" s="20"/>
    </row>
    <row r="468" spans="1:15" ht="12.75">
      <c r="A468" s="19"/>
      <c r="B468" s="19"/>
      <c r="C468" s="19"/>
      <c r="D468" s="19"/>
      <c r="E468" s="19"/>
      <c r="F468" s="19"/>
      <c r="G468" s="19"/>
      <c r="H468" s="19"/>
      <c r="I468" s="19"/>
      <c r="J468" s="19"/>
      <c r="K468" s="19"/>
      <c r="L468" s="20"/>
      <c r="M468" s="20"/>
      <c r="N468" s="20"/>
      <c r="O468" s="20"/>
    </row>
    <row r="469" spans="1:15" ht="12.75">
      <c r="A469" s="19"/>
      <c r="B469" s="19"/>
      <c r="C469" s="19"/>
      <c r="D469" s="19"/>
      <c r="E469" s="19"/>
      <c r="F469" s="19"/>
      <c r="G469" s="19"/>
      <c r="H469" s="19"/>
      <c r="I469" s="19"/>
      <c r="J469" s="19"/>
      <c r="K469" s="19"/>
      <c r="L469" s="20"/>
      <c r="M469" s="20"/>
      <c r="N469" s="20"/>
      <c r="O469" s="20"/>
    </row>
    <row r="470" spans="1:15" ht="12.75">
      <c r="A470" s="19"/>
      <c r="B470" s="19"/>
      <c r="C470" s="19"/>
      <c r="D470" s="19"/>
      <c r="E470" s="19"/>
      <c r="F470" s="19"/>
      <c r="G470" s="19"/>
      <c r="H470" s="19"/>
      <c r="I470" s="19"/>
      <c r="J470" s="19"/>
      <c r="K470" s="19"/>
      <c r="L470" s="20"/>
      <c r="M470" s="20"/>
      <c r="N470" s="20"/>
      <c r="O470" s="20"/>
    </row>
    <row r="471" spans="1:15" ht="12.75">
      <c r="A471" s="19"/>
      <c r="B471" s="19"/>
      <c r="C471" s="19"/>
      <c r="D471" s="19"/>
      <c r="E471" s="19"/>
      <c r="F471" s="19"/>
      <c r="G471" s="19"/>
      <c r="H471" s="19"/>
      <c r="I471" s="19"/>
      <c r="J471" s="19"/>
      <c r="K471" s="19"/>
      <c r="L471" s="20"/>
      <c r="M471" s="20"/>
      <c r="N471" s="20"/>
      <c r="O471" s="20"/>
    </row>
    <row r="472" spans="1:15" ht="12.75">
      <c r="A472" s="19"/>
      <c r="B472" s="19"/>
      <c r="C472" s="19"/>
      <c r="D472" s="19"/>
      <c r="E472" s="19"/>
      <c r="F472" s="19"/>
      <c r="G472" s="19"/>
      <c r="H472" s="19"/>
      <c r="I472" s="19"/>
      <c r="J472" s="19"/>
      <c r="K472" s="19"/>
      <c r="L472" s="20"/>
      <c r="M472" s="20"/>
      <c r="N472" s="20"/>
      <c r="O472" s="20"/>
    </row>
    <row r="473" spans="1:15" ht="12.75">
      <c r="A473" s="19"/>
      <c r="B473" s="19"/>
      <c r="C473" s="19"/>
      <c r="D473" s="19"/>
      <c r="E473" s="19"/>
      <c r="F473" s="19"/>
      <c r="G473" s="19"/>
      <c r="H473" s="19"/>
      <c r="I473" s="19"/>
      <c r="J473" s="19"/>
      <c r="K473" s="19"/>
      <c r="L473" s="20"/>
      <c r="M473" s="20"/>
      <c r="N473" s="20"/>
      <c r="O473" s="20"/>
    </row>
    <row r="474" spans="1:15" ht="12.75">
      <c r="A474" s="19"/>
      <c r="B474" s="19"/>
      <c r="C474" s="19"/>
      <c r="D474" s="19"/>
      <c r="E474" s="19"/>
      <c r="F474" s="19"/>
      <c r="G474" s="19"/>
      <c r="H474" s="19"/>
      <c r="I474" s="19"/>
      <c r="J474" s="19"/>
      <c r="K474" s="19"/>
      <c r="L474" s="20"/>
      <c r="M474" s="20"/>
      <c r="N474" s="20"/>
      <c r="O474" s="20"/>
    </row>
    <row r="475" spans="1:15" ht="12.75">
      <c r="A475" s="19"/>
      <c r="B475" s="19"/>
      <c r="C475" s="19"/>
      <c r="D475" s="19"/>
      <c r="E475" s="19"/>
      <c r="F475" s="19"/>
      <c r="G475" s="19"/>
      <c r="H475" s="19"/>
      <c r="I475" s="19"/>
      <c r="J475" s="19"/>
      <c r="K475" s="19"/>
      <c r="L475" s="20"/>
      <c r="M475" s="20"/>
      <c r="N475" s="20"/>
      <c r="O475" s="20"/>
    </row>
    <row r="476" spans="1:15" ht="12.75">
      <c r="A476" s="19"/>
      <c r="B476" s="19"/>
      <c r="C476" s="19"/>
      <c r="D476" s="19"/>
      <c r="E476" s="19"/>
      <c r="F476" s="19"/>
      <c r="G476" s="19"/>
      <c r="H476" s="19"/>
      <c r="I476" s="19"/>
      <c r="J476" s="19"/>
      <c r="K476" s="19"/>
      <c r="L476" s="20"/>
      <c r="M476" s="20"/>
      <c r="N476" s="20"/>
      <c r="O476" s="20"/>
    </row>
    <row r="477" spans="1:15" ht="12.75">
      <c r="A477" s="19"/>
      <c r="B477" s="19"/>
      <c r="C477" s="19"/>
      <c r="D477" s="19"/>
      <c r="E477" s="19"/>
      <c r="F477" s="19"/>
      <c r="G477" s="19"/>
      <c r="H477" s="19"/>
      <c r="I477" s="19"/>
      <c r="J477" s="19"/>
      <c r="K477" s="19"/>
      <c r="L477" s="20"/>
      <c r="M477" s="20"/>
      <c r="N477" s="20"/>
      <c r="O477" s="20"/>
    </row>
    <row r="478" spans="1:15" ht="12.75">
      <c r="A478" s="19"/>
      <c r="B478" s="19"/>
      <c r="C478" s="19"/>
      <c r="D478" s="19"/>
      <c r="E478" s="19"/>
      <c r="F478" s="19"/>
      <c r="G478" s="19"/>
      <c r="H478" s="19"/>
      <c r="I478" s="19"/>
      <c r="J478" s="19"/>
      <c r="K478" s="19"/>
      <c r="L478" s="20"/>
      <c r="M478" s="20"/>
      <c r="N478" s="20"/>
      <c r="O478" s="20"/>
    </row>
    <row r="479" spans="1:15" ht="12.75">
      <c r="A479" s="19"/>
      <c r="B479" s="19"/>
      <c r="C479" s="19"/>
      <c r="D479" s="19"/>
      <c r="E479" s="19"/>
      <c r="F479" s="19"/>
      <c r="G479" s="19"/>
      <c r="H479" s="19"/>
      <c r="I479" s="19"/>
      <c r="J479" s="19"/>
      <c r="K479" s="19"/>
      <c r="L479" s="20"/>
      <c r="M479" s="20"/>
      <c r="N479" s="20"/>
      <c r="O479" s="20"/>
    </row>
    <row r="480" spans="1:15" ht="12.75">
      <c r="A480" s="19"/>
      <c r="B480" s="19"/>
      <c r="C480" s="19"/>
      <c r="D480" s="19"/>
      <c r="E480" s="19"/>
      <c r="F480" s="19"/>
      <c r="G480" s="19"/>
      <c r="H480" s="19"/>
      <c r="I480" s="19"/>
      <c r="J480" s="19"/>
      <c r="K480" s="19"/>
      <c r="L480" s="20"/>
      <c r="M480" s="20"/>
      <c r="N480" s="20"/>
      <c r="O480" s="20"/>
    </row>
    <row r="481" spans="1:15" ht="12.75">
      <c r="A481" s="19"/>
      <c r="B481" s="19"/>
      <c r="C481" s="19"/>
      <c r="D481" s="19"/>
      <c r="E481" s="19"/>
      <c r="F481" s="19"/>
      <c r="G481" s="19"/>
      <c r="H481" s="19"/>
      <c r="I481" s="19"/>
      <c r="J481" s="19"/>
      <c r="K481" s="19"/>
      <c r="L481" s="20"/>
      <c r="M481" s="20"/>
      <c r="N481" s="20"/>
      <c r="O481" s="20"/>
    </row>
    <row r="482" spans="1:15" ht="12.75">
      <c r="A482" s="19"/>
      <c r="B482" s="19"/>
      <c r="C482" s="19"/>
      <c r="D482" s="19"/>
      <c r="E482" s="19"/>
      <c r="F482" s="19"/>
      <c r="G482" s="19"/>
      <c r="H482" s="19"/>
      <c r="I482" s="19"/>
      <c r="J482" s="19"/>
      <c r="K482" s="19"/>
      <c r="L482" s="20"/>
      <c r="M482" s="20"/>
      <c r="N482" s="20"/>
      <c r="O482" s="20"/>
    </row>
    <row r="483" spans="1:15" ht="12.75">
      <c r="A483" s="19"/>
      <c r="B483" s="19"/>
      <c r="C483" s="19"/>
      <c r="D483" s="19"/>
      <c r="E483" s="19"/>
      <c r="F483" s="19"/>
      <c r="G483" s="19"/>
      <c r="H483" s="19"/>
      <c r="I483" s="19"/>
      <c r="J483" s="19"/>
      <c r="K483" s="19"/>
      <c r="L483" s="20"/>
      <c r="M483" s="20"/>
      <c r="N483" s="20"/>
      <c r="O483" s="20"/>
    </row>
    <row r="484" spans="1:15" ht="12.75">
      <c r="A484" s="19"/>
      <c r="B484" s="19"/>
      <c r="C484" s="19"/>
      <c r="D484" s="19"/>
      <c r="E484" s="19"/>
      <c r="F484" s="19"/>
      <c r="G484" s="19"/>
      <c r="H484" s="19"/>
      <c r="I484" s="19"/>
      <c r="J484" s="19"/>
      <c r="K484" s="19"/>
      <c r="L484" s="20"/>
      <c r="M484" s="20"/>
      <c r="N484" s="20"/>
      <c r="O484" s="20"/>
    </row>
    <row r="485" spans="1:15" ht="12.75">
      <c r="A485" s="19"/>
      <c r="B485" s="19"/>
      <c r="C485" s="19"/>
      <c r="D485" s="19"/>
      <c r="E485" s="19"/>
      <c r="F485" s="19"/>
      <c r="G485" s="19"/>
      <c r="H485" s="19"/>
      <c r="I485" s="19"/>
      <c r="J485" s="19"/>
      <c r="K485" s="19"/>
      <c r="L485" s="20"/>
      <c r="M485" s="20"/>
      <c r="N485" s="20"/>
      <c r="O485" s="20"/>
    </row>
    <row r="486" spans="1:15" ht="12.75">
      <c r="A486" s="19"/>
      <c r="B486" s="19"/>
      <c r="C486" s="19"/>
      <c r="D486" s="19"/>
      <c r="E486" s="19"/>
      <c r="F486" s="19"/>
      <c r="G486" s="19"/>
      <c r="H486" s="19"/>
      <c r="I486" s="19"/>
      <c r="J486" s="19"/>
      <c r="K486" s="19"/>
      <c r="L486" s="20"/>
      <c r="M486" s="20"/>
      <c r="N486" s="20"/>
      <c r="O486" s="20"/>
    </row>
    <row r="487" spans="1:15" ht="12.75">
      <c r="A487" s="19"/>
      <c r="B487" s="19"/>
      <c r="C487" s="19"/>
      <c r="D487" s="19"/>
      <c r="E487" s="19"/>
      <c r="F487" s="19"/>
      <c r="G487" s="19"/>
      <c r="H487" s="19"/>
      <c r="I487" s="19"/>
      <c r="J487" s="19"/>
      <c r="K487" s="19"/>
      <c r="L487" s="20"/>
      <c r="M487" s="20"/>
      <c r="N487" s="20"/>
      <c r="O487" s="20"/>
    </row>
    <row r="488" spans="1:15" ht="12.75">
      <c r="A488" s="19"/>
      <c r="B488" s="19"/>
      <c r="C488" s="19"/>
      <c r="D488" s="19"/>
      <c r="E488" s="19"/>
      <c r="F488" s="19"/>
      <c r="G488" s="19"/>
      <c r="H488" s="19"/>
      <c r="I488" s="19"/>
      <c r="J488" s="19"/>
      <c r="K488" s="19"/>
      <c r="L488" s="20"/>
      <c r="M488" s="20"/>
      <c r="N488" s="20"/>
      <c r="O488" s="20"/>
    </row>
    <row r="489" spans="1:15" ht="12.75">
      <c r="A489" s="19"/>
      <c r="B489" s="19"/>
      <c r="C489" s="19"/>
      <c r="D489" s="19"/>
      <c r="E489" s="19"/>
      <c r="F489" s="19"/>
      <c r="G489" s="19"/>
      <c r="H489" s="19"/>
      <c r="I489" s="19"/>
      <c r="J489" s="19"/>
      <c r="K489" s="19"/>
      <c r="L489" s="20"/>
      <c r="M489" s="20"/>
      <c r="N489" s="20"/>
      <c r="O489" s="20"/>
    </row>
    <row r="490" spans="1:15" ht="12.75">
      <c r="A490" s="19"/>
      <c r="B490" s="19"/>
      <c r="C490" s="19"/>
      <c r="D490" s="19"/>
      <c r="E490" s="19"/>
      <c r="F490" s="19"/>
      <c r="G490" s="19"/>
      <c r="H490" s="19"/>
      <c r="I490" s="19"/>
      <c r="J490" s="19"/>
      <c r="K490" s="19"/>
      <c r="L490" s="20"/>
      <c r="M490" s="20"/>
      <c r="N490" s="20"/>
      <c r="O490" s="20"/>
    </row>
    <row r="491" spans="1:15" ht="12.75">
      <c r="A491" s="19"/>
      <c r="B491" s="19"/>
      <c r="C491" s="19"/>
      <c r="D491" s="19"/>
      <c r="E491" s="19"/>
      <c r="F491" s="19"/>
      <c r="G491" s="19"/>
      <c r="H491" s="19"/>
      <c r="I491" s="19"/>
      <c r="J491" s="19"/>
      <c r="K491" s="19"/>
      <c r="L491" s="20"/>
      <c r="M491" s="20"/>
      <c r="N491" s="20"/>
      <c r="O491" s="20"/>
    </row>
    <row r="492" spans="1:15" ht="12.75">
      <c r="A492" s="19"/>
      <c r="B492" s="19"/>
      <c r="C492" s="19"/>
      <c r="D492" s="19"/>
      <c r="E492" s="19"/>
      <c r="F492" s="19"/>
      <c r="G492" s="19"/>
      <c r="H492" s="19"/>
      <c r="I492" s="19"/>
      <c r="J492" s="19"/>
      <c r="K492" s="19"/>
      <c r="L492" s="20"/>
      <c r="M492" s="20"/>
      <c r="N492" s="20"/>
      <c r="O492" s="20"/>
    </row>
    <row r="493" spans="1:15" ht="12.75">
      <c r="A493" s="19"/>
      <c r="B493" s="19"/>
      <c r="C493" s="19"/>
      <c r="D493" s="19"/>
      <c r="E493" s="19"/>
      <c r="F493" s="19"/>
      <c r="G493" s="19"/>
      <c r="H493" s="19"/>
      <c r="I493" s="19"/>
      <c r="J493" s="19"/>
      <c r="K493" s="19"/>
      <c r="L493" s="20"/>
      <c r="M493" s="20"/>
      <c r="N493" s="20"/>
      <c r="O493" s="20"/>
    </row>
    <row r="494" spans="1:15" ht="12.75">
      <c r="A494" s="19"/>
      <c r="B494" s="19"/>
      <c r="C494" s="19"/>
      <c r="D494" s="19"/>
      <c r="E494" s="19"/>
      <c r="F494" s="19"/>
      <c r="G494" s="19"/>
      <c r="H494" s="19"/>
      <c r="I494" s="19"/>
      <c r="J494" s="19"/>
      <c r="K494" s="19"/>
      <c r="L494" s="20"/>
      <c r="M494" s="20"/>
      <c r="N494" s="20"/>
      <c r="O494" s="20"/>
    </row>
    <row r="495" spans="1:15" ht="12.75">
      <c r="A495" s="19"/>
      <c r="B495" s="19"/>
      <c r="C495" s="19"/>
      <c r="D495" s="19"/>
      <c r="E495" s="19"/>
      <c r="F495" s="19"/>
      <c r="G495" s="19"/>
      <c r="H495" s="19"/>
      <c r="I495" s="19"/>
      <c r="J495" s="19"/>
      <c r="K495" s="19"/>
      <c r="L495" s="20"/>
      <c r="M495" s="20"/>
      <c r="N495" s="20"/>
      <c r="O495" s="20"/>
    </row>
    <row r="496" spans="1:15" ht="12.75">
      <c r="A496" s="19"/>
      <c r="B496" s="19"/>
      <c r="C496" s="19"/>
      <c r="D496" s="19"/>
      <c r="E496" s="19"/>
      <c r="F496" s="19"/>
      <c r="G496" s="19"/>
      <c r="H496" s="19"/>
      <c r="I496" s="19"/>
      <c r="J496" s="19"/>
      <c r="K496" s="19"/>
      <c r="L496" s="20"/>
      <c r="M496" s="20"/>
      <c r="N496" s="20"/>
      <c r="O496" s="20"/>
    </row>
    <row r="497" spans="1:15" ht="12.75">
      <c r="A497" s="19"/>
      <c r="B497" s="19"/>
      <c r="C497" s="19"/>
      <c r="D497" s="19"/>
      <c r="E497" s="19"/>
      <c r="F497" s="19"/>
      <c r="G497" s="19"/>
      <c r="H497" s="19"/>
      <c r="I497" s="19"/>
      <c r="J497" s="19"/>
      <c r="K497" s="19"/>
      <c r="L497" s="20"/>
      <c r="M497" s="20"/>
      <c r="N497" s="20"/>
      <c r="O497" s="20"/>
    </row>
    <row r="498" spans="1:15" ht="12.75">
      <c r="A498" s="19"/>
      <c r="B498" s="19"/>
      <c r="C498" s="19"/>
      <c r="D498" s="19"/>
      <c r="E498" s="19"/>
      <c r="F498" s="19"/>
      <c r="G498" s="19"/>
      <c r="H498" s="19"/>
      <c r="I498" s="19"/>
      <c r="J498" s="19"/>
      <c r="K498" s="19"/>
      <c r="L498" s="20"/>
      <c r="M498" s="20"/>
      <c r="N498" s="20"/>
      <c r="O498" s="20"/>
    </row>
    <row r="499" spans="1:15" ht="12.75">
      <c r="A499" s="19"/>
      <c r="B499" s="19"/>
      <c r="C499" s="19"/>
      <c r="D499" s="19"/>
      <c r="E499" s="19"/>
      <c r="F499" s="19"/>
      <c r="G499" s="19"/>
      <c r="H499" s="19"/>
      <c r="I499" s="19"/>
      <c r="J499" s="19"/>
      <c r="K499" s="19"/>
      <c r="L499" s="20"/>
      <c r="M499" s="20"/>
      <c r="N499" s="20"/>
      <c r="O499" s="20"/>
    </row>
    <row r="500" spans="1:15" ht="12.75">
      <c r="A500" s="20"/>
      <c r="B500" s="20"/>
      <c r="C500" s="20"/>
      <c r="D500" s="20"/>
      <c r="E500" s="20"/>
      <c r="F500" s="20"/>
      <c r="G500" s="20"/>
      <c r="H500" s="20"/>
      <c r="I500" s="20"/>
      <c r="J500" s="20"/>
      <c r="K500" s="20"/>
      <c r="L500" s="20"/>
      <c r="M500" s="20"/>
      <c r="N500" s="20"/>
      <c r="O500" s="20"/>
    </row>
    <row r="501" spans="1:15" ht="12.75">
      <c r="A501" s="20"/>
      <c r="B501" s="20"/>
      <c r="C501" s="20"/>
      <c r="D501" s="20"/>
      <c r="E501" s="20"/>
      <c r="F501" s="20"/>
      <c r="G501" s="20"/>
      <c r="H501" s="20"/>
      <c r="I501" s="20"/>
      <c r="J501" s="20"/>
      <c r="K501" s="20"/>
      <c r="L501" s="20"/>
      <c r="M501" s="20"/>
      <c r="N501" s="20"/>
      <c r="O501" s="20"/>
    </row>
    <row r="502" spans="1:15" ht="12.75">
      <c r="A502" s="20"/>
      <c r="B502" s="20"/>
      <c r="C502" s="20"/>
      <c r="D502" s="20"/>
      <c r="E502" s="20"/>
      <c r="F502" s="20"/>
      <c r="G502" s="20"/>
      <c r="H502" s="20"/>
      <c r="I502" s="20"/>
      <c r="J502" s="20"/>
      <c r="K502" s="20"/>
      <c r="L502" s="20"/>
      <c r="M502" s="20"/>
      <c r="N502" s="20"/>
      <c r="O502" s="20"/>
    </row>
    <row r="503" spans="1:15" ht="12.75">
      <c r="A503" s="20"/>
      <c r="B503" s="20"/>
      <c r="C503" s="20"/>
      <c r="D503" s="20"/>
      <c r="E503" s="20"/>
      <c r="F503" s="20"/>
      <c r="G503" s="20"/>
      <c r="H503" s="20"/>
      <c r="I503" s="20"/>
      <c r="J503" s="20"/>
      <c r="K503" s="20"/>
      <c r="L503" s="20"/>
      <c r="M503" s="20"/>
      <c r="N503" s="20"/>
      <c r="O503" s="20"/>
    </row>
    <row r="504" spans="1:15" ht="12.75">
      <c r="A504" s="20"/>
      <c r="B504" s="20"/>
      <c r="C504" s="20"/>
      <c r="D504" s="20"/>
      <c r="E504" s="20"/>
      <c r="F504" s="20"/>
      <c r="G504" s="20"/>
      <c r="H504" s="20"/>
      <c r="I504" s="20"/>
      <c r="J504" s="20"/>
      <c r="K504" s="20"/>
      <c r="L504" s="20"/>
      <c r="M504" s="20"/>
      <c r="N504" s="20"/>
      <c r="O504" s="20"/>
    </row>
    <row r="505" spans="1:15" ht="12.75">
      <c r="A505" s="20"/>
      <c r="B505" s="20"/>
      <c r="C505" s="20"/>
      <c r="D505" s="20"/>
      <c r="E505" s="20"/>
      <c r="F505" s="20"/>
      <c r="G505" s="20"/>
      <c r="H505" s="20"/>
      <c r="I505" s="20"/>
      <c r="J505" s="20"/>
      <c r="K505" s="20"/>
      <c r="L505" s="20"/>
      <c r="M505" s="20"/>
      <c r="N505" s="20"/>
      <c r="O505" s="20"/>
    </row>
    <row r="506" spans="1:15" ht="12.75">
      <c r="A506" s="20"/>
      <c r="B506" s="20"/>
      <c r="C506" s="20"/>
      <c r="D506" s="20"/>
      <c r="E506" s="20"/>
      <c r="F506" s="20"/>
      <c r="G506" s="20"/>
      <c r="H506" s="20"/>
      <c r="I506" s="20"/>
      <c r="J506" s="20"/>
      <c r="K506" s="20"/>
      <c r="L506" s="20"/>
      <c r="M506" s="20"/>
      <c r="N506" s="20"/>
      <c r="O506" s="20"/>
    </row>
    <row r="507" spans="1:15" ht="12.75">
      <c r="A507" s="20"/>
      <c r="B507" s="20"/>
      <c r="C507" s="20"/>
      <c r="D507" s="20"/>
      <c r="E507" s="20"/>
      <c r="F507" s="20"/>
      <c r="G507" s="20"/>
      <c r="H507" s="20"/>
      <c r="I507" s="20"/>
      <c r="J507" s="20"/>
      <c r="K507" s="20"/>
      <c r="L507" s="20"/>
      <c r="M507" s="20"/>
      <c r="N507" s="20"/>
      <c r="O507" s="20"/>
    </row>
    <row r="508" spans="1:15" ht="12.75">
      <c r="A508" s="20"/>
      <c r="B508" s="20"/>
      <c r="C508" s="20"/>
      <c r="D508" s="20"/>
      <c r="E508" s="20"/>
      <c r="F508" s="20"/>
      <c r="G508" s="20"/>
      <c r="H508" s="20"/>
      <c r="I508" s="20"/>
      <c r="J508" s="20"/>
      <c r="K508" s="20"/>
      <c r="L508" s="20"/>
      <c r="M508" s="20"/>
      <c r="N508" s="20"/>
      <c r="O508" s="20"/>
    </row>
    <row r="509" spans="1:15" ht="12.75">
      <c r="A509" s="20"/>
      <c r="B509" s="20"/>
      <c r="C509" s="20"/>
      <c r="D509" s="20"/>
      <c r="E509" s="20"/>
      <c r="F509" s="20"/>
      <c r="G509" s="20"/>
      <c r="H509" s="20"/>
      <c r="I509" s="20"/>
      <c r="J509" s="20"/>
      <c r="K509" s="20"/>
      <c r="L509" s="20"/>
      <c r="M509" s="20"/>
      <c r="N509" s="20"/>
      <c r="O509" s="20"/>
    </row>
    <row r="510" spans="1:15" ht="12.75">
      <c r="A510" s="20"/>
      <c r="B510" s="20"/>
      <c r="C510" s="20"/>
      <c r="D510" s="20"/>
      <c r="E510" s="20"/>
      <c r="F510" s="20"/>
      <c r="G510" s="20"/>
      <c r="H510" s="20"/>
      <c r="I510" s="20"/>
      <c r="J510" s="20"/>
      <c r="K510" s="20"/>
      <c r="L510" s="20"/>
      <c r="M510" s="20"/>
      <c r="N510" s="20"/>
      <c r="O510" s="20"/>
    </row>
    <row r="511" spans="1:15" ht="12.75">
      <c r="A511" s="20"/>
      <c r="B511" s="20"/>
      <c r="C511" s="20"/>
      <c r="D511" s="20"/>
      <c r="E511" s="20"/>
      <c r="F511" s="20"/>
      <c r="G511" s="20"/>
      <c r="H511" s="20"/>
      <c r="I511" s="20"/>
      <c r="J511" s="20"/>
      <c r="K511" s="20"/>
      <c r="L511" s="20"/>
      <c r="M511" s="20"/>
      <c r="N511" s="20"/>
      <c r="O511" s="20"/>
    </row>
    <row r="512" spans="1:15" ht="12.75">
      <c r="A512" s="20"/>
      <c r="B512" s="20"/>
      <c r="C512" s="20"/>
      <c r="D512" s="20"/>
      <c r="E512" s="20"/>
      <c r="F512" s="20"/>
      <c r="G512" s="20"/>
      <c r="H512" s="20"/>
      <c r="I512" s="20"/>
      <c r="J512" s="20"/>
      <c r="K512" s="20"/>
      <c r="L512" s="20"/>
      <c r="M512" s="20"/>
      <c r="N512" s="20"/>
      <c r="O512" s="20"/>
    </row>
    <row r="513" spans="1:15" ht="12.75">
      <c r="A513" s="20"/>
      <c r="B513" s="20"/>
      <c r="C513" s="20"/>
      <c r="D513" s="20"/>
      <c r="E513" s="20"/>
      <c r="F513" s="20"/>
      <c r="G513" s="20"/>
      <c r="H513" s="20"/>
      <c r="I513" s="20"/>
      <c r="J513" s="20"/>
      <c r="K513" s="20"/>
      <c r="L513" s="20"/>
      <c r="M513" s="20"/>
      <c r="N513" s="20"/>
      <c r="O513" s="20"/>
    </row>
    <row r="514" spans="1:15" ht="12.75">
      <c r="A514" s="20"/>
      <c r="B514" s="20"/>
      <c r="C514" s="20"/>
      <c r="D514" s="20"/>
      <c r="E514" s="20"/>
      <c r="F514" s="20"/>
      <c r="G514" s="20"/>
      <c r="H514" s="20"/>
      <c r="I514" s="20"/>
      <c r="J514" s="20"/>
      <c r="K514" s="20"/>
      <c r="L514" s="20"/>
      <c r="M514" s="20"/>
      <c r="N514" s="20"/>
      <c r="O514" s="20"/>
    </row>
    <row r="515" spans="1:15" ht="12.75">
      <c r="A515" s="20"/>
      <c r="B515" s="20"/>
      <c r="C515" s="20"/>
      <c r="D515" s="20"/>
      <c r="E515" s="20"/>
      <c r="F515" s="20"/>
      <c r="G515" s="20"/>
      <c r="H515" s="20"/>
      <c r="I515" s="20"/>
      <c r="J515" s="20"/>
      <c r="K515" s="20"/>
      <c r="L515" s="20"/>
      <c r="M515" s="20"/>
      <c r="N515" s="20"/>
      <c r="O515" s="20"/>
    </row>
    <row r="516" spans="1:15" ht="12.75">
      <c r="A516" s="20"/>
      <c r="B516" s="20"/>
      <c r="C516" s="20"/>
      <c r="D516" s="20"/>
      <c r="E516" s="20"/>
      <c r="F516" s="20"/>
      <c r="G516" s="20"/>
      <c r="H516" s="20"/>
      <c r="I516" s="20"/>
      <c r="J516" s="20"/>
      <c r="K516" s="20"/>
      <c r="L516" s="20"/>
      <c r="M516" s="20"/>
      <c r="N516" s="20"/>
      <c r="O516" s="20"/>
    </row>
    <row r="517" spans="1:15" ht="12.75">
      <c r="A517" s="20"/>
      <c r="B517" s="20"/>
      <c r="C517" s="20"/>
      <c r="D517" s="20"/>
      <c r="E517" s="20"/>
      <c r="F517" s="20"/>
      <c r="G517" s="20"/>
      <c r="H517" s="20"/>
      <c r="I517" s="20"/>
      <c r="J517" s="20"/>
      <c r="K517" s="20"/>
      <c r="L517" s="20"/>
      <c r="M517" s="20"/>
      <c r="N517" s="20"/>
      <c r="O517" s="20"/>
    </row>
    <row r="518" spans="1:15" ht="12.75">
      <c r="A518" s="20"/>
      <c r="B518" s="20"/>
      <c r="C518" s="20"/>
      <c r="D518" s="20"/>
      <c r="E518" s="20"/>
      <c r="F518" s="20"/>
      <c r="G518" s="20"/>
      <c r="H518" s="20"/>
      <c r="I518" s="20"/>
      <c r="J518" s="20"/>
      <c r="K518" s="20"/>
      <c r="L518" s="20"/>
      <c r="M518" s="20"/>
      <c r="N518" s="20"/>
      <c r="O518" s="20"/>
    </row>
    <row r="519" spans="1:15" ht="12.75">
      <c r="A519" s="20"/>
      <c r="B519" s="20"/>
      <c r="C519" s="20"/>
      <c r="D519" s="20"/>
      <c r="E519" s="20"/>
      <c r="F519" s="20"/>
      <c r="G519" s="20"/>
      <c r="H519" s="20"/>
      <c r="I519" s="20"/>
      <c r="J519" s="20"/>
      <c r="K519" s="20"/>
      <c r="L519" s="20"/>
      <c r="M519" s="20"/>
      <c r="N519" s="20"/>
      <c r="O519" s="20"/>
    </row>
    <row r="520" spans="1:15" ht="12.75">
      <c r="A520" s="20"/>
      <c r="B520" s="20"/>
      <c r="C520" s="20"/>
      <c r="D520" s="20"/>
      <c r="E520" s="20"/>
      <c r="F520" s="20"/>
      <c r="G520" s="20"/>
      <c r="H520" s="20"/>
      <c r="I520" s="20"/>
      <c r="J520" s="20"/>
      <c r="K520" s="20"/>
      <c r="L520" s="20"/>
      <c r="M520" s="20"/>
      <c r="N520" s="20"/>
      <c r="O520" s="20"/>
    </row>
    <row r="521" spans="1:15" ht="12.75">
      <c r="A521" s="20"/>
      <c r="B521" s="20"/>
      <c r="C521" s="20"/>
      <c r="D521" s="20"/>
      <c r="E521" s="20"/>
      <c r="F521" s="20"/>
      <c r="G521" s="20"/>
      <c r="H521" s="20"/>
      <c r="I521" s="20"/>
      <c r="J521" s="20"/>
      <c r="K521" s="20"/>
      <c r="L521" s="20"/>
      <c r="M521" s="20"/>
      <c r="N521" s="20"/>
      <c r="O521" s="20"/>
    </row>
    <row r="522" spans="1:15" ht="12.75">
      <c r="A522" s="20"/>
      <c r="B522" s="20"/>
      <c r="C522" s="20"/>
      <c r="D522" s="20"/>
      <c r="E522" s="20"/>
      <c r="F522" s="20"/>
      <c r="G522" s="20"/>
      <c r="H522" s="20"/>
      <c r="I522" s="20"/>
      <c r="J522" s="20"/>
      <c r="K522" s="20"/>
      <c r="L522" s="20"/>
      <c r="M522" s="20"/>
      <c r="N522" s="20"/>
      <c r="O522" s="20"/>
    </row>
    <row r="523" spans="1:15" ht="12.75">
      <c r="A523" s="20"/>
      <c r="B523" s="20"/>
      <c r="C523" s="20"/>
      <c r="D523" s="20"/>
      <c r="E523" s="20"/>
      <c r="F523" s="20"/>
      <c r="G523" s="20"/>
      <c r="H523" s="20"/>
      <c r="I523" s="20"/>
      <c r="J523" s="20"/>
      <c r="K523" s="20"/>
      <c r="L523" s="20"/>
      <c r="M523" s="20"/>
      <c r="N523" s="20"/>
      <c r="O523" s="20"/>
    </row>
    <row r="524" spans="1:15" ht="12.75">
      <c r="A524" s="20"/>
      <c r="B524" s="20"/>
      <c r="C524" s="20"/>
      <c r="D524" s="20"/>
      <c r="E524" s="20"/>
      <c r="F524" s="20"/>
      <c r="G524" s="20"/>
      <c r="H524" s="20"/>
      <c r="I524" s="20"/>
      <c r="J524" s="20"/>
      <c r="K524" s="20"/>
      <c r="L524" s="20"/>
      <c r="M524" s="20"/>
      <c r="N524" s="20"/>
      <c r="O524" s="20"/>
    </row>
    <row r="525" spans="1:15" ht="12.75">
      <c r="A525" s="20"/>
      <c r="B525" s="20"/>
      <c r="C525" s="20"/>
      <c r="D525" s="20"/>
      <c r="E525" s="20"/>
      <c r="F525" s="20"/>
      <c r="G525" s="20"/>
      <c r="H525" s="20"/>
      <c r="I525" s="20"/>
      <c r="J525" s="20"/>
      <c r="K525" s="20"/>
      <c r="L525" s="20"/>
      <c r="M525" s="20"/>
      <c r="N525" s="20"/>
      <c r="O525" s="20"/>
    </row>
    <row r="526" spans="1:15" ht="12.75">
      <c r="A526" s="20"/>
      <c r="B526" s="20"/>
      <c r="C526" s="20"/>
      <c r="D526" s="20"/>
      <c r="E526" s="20"/>
      <c r="F526" s="20"/>
      <c r="G526" s="20"/>
      <c r="H526" s="20"/>
      <c r="I526" s="20"/>
      <c r="J526" s="20"/>
      <c r="K526" s="20"/>
      <c r="L526" s="20"/>
      <c r="M526" s="20"/>
      <c r="N526" s="20"/>
      <c r="O526" s="20"/>
    </row>
    <row r="527" spans="1:15" ht="12.75">
      <c r="A527" s="20"/>
      <c r="B527" s="20"/>
      <c r="C527" s="20"/>
      <c r="D527" s="20"/>
      <c r="E527" s="20"/>
      <c r="F527" s="20"/>
      <c r="G527" s="20"/>
      <c r="H527" s="20"/>
      <c r="I527" s="20"/>
      <c r="J527" s="20"/>
      <c r="K527" s="20"/>
      <c r="L527" s="20"/>
      <c r="M527" s="20"/>
      <c r="N527" s="20"/>
      <c r="O527" s="20"/>
    </row>
    <row r="528" spans="1:15" ht="12.75">
      <c r="A528" s="20"/>
      <c r="B528" s="20"/>
      <c r="C528" s="20"/>
      <c r="D528" s="20"/>
      <c r="E528" s="20"/>
      <c r="F528" s="20"/>
      <c r="G528" s="20"/>
      <c r="H528" s="20"/>
      <c r="I528" s="20"/>
      <c r="J528" s="20"/>
      <c r="K528" s="20"/>
      <c r="L528" s="20"/>
      <c r="M528" s="20"/>
      <c r="N528" s="20"/>
      <c r="O528" s="20"/>
    </row>
    <row r="529" spans="1:15" ht="12.75">
      <c r="A529" s="20"/>
      <c r="B529" s="20"/>
      <c r="C529" s="20"/>
      <c r="D529" s="20"/>
      <c r="E529" s="20"/>
      <c r="F529" s="20"/>
      <c r="G529" s="20"/>
      <c r="H529" s="20"/>
      <c r="I529" s="20"/>
      <c r="J529" s="20"/>
      <c r="K529" s="20"/>
      <c r="L529" s="20"/>
      <c r="M529" s="20"/>
      <c r="N529" s="20"/>
      <c r="O529" s="20"/>
    </row>
    <row r="530" spans="1:15" ht="12.75">
      <c r="A530" s="20"/>
      <c r="B530" s="20"/>
      <c r="C530" s="20"/>
      <c r="D530" s="20"/>
      <c r="E530" s="20"/>
      <c r="F530" s="20"/>
      <c r="G530" s="20"/>
      <c r="H530" s="20"/>
      <c r="I530" s="20"/>
      <c r="J530" s="20"/>
      <c r="K530" s="20"/>
      <c r="L530" s="20"/>
      <c r="M530" s="20"/>
      <c r="N530" s="20"/>
      <c r="O530" s="20"/>
    </row>
    <row r="531" spans="1:15" ht="12.75">
      <c r="A531" s="20"/>
      <c r="B531" s="20"/>
      <c r="C531" s="20"/>
      <c r="D531" s="20"/>
      <c r="E531" s="20"/>
      <c r="F531" s="20"/>
      <c r="G531" s="20"/>
      <c r="H531" s="20"/>
      <c r="I531" s="20"/>
      <c r="J531" s="20"/>
      <c r="K531" s="20"/>
      <c r="L531" s="20"/>
      <c r="M531" s="20"/>
      <c r="N531" s="20"/>
      <c r="O531" s="20"/>
    </row>
    <row r="532" spans="1:15" ht="12.75">
      <c r="A532" s="20"/>
      <c r="B532" s="20"/>
      <c r="C532" s="20"/>
      <c r="D532" s="20"/>
      <c r="E532" s="20"/>
      <c r="F532" s="20"/>
      <c r="G532" s="20"/>
      <c r="H532" s="20"/>
      <c r="I532" s="20"/>
      <c r="J532" s="20"/>
      <c r="K532" s="20"/>
      <c r="L532" s="20"/>
      <c r="M532" s="20"/>
      <c r="N532" s="20"/>
      <c r="O532" s="20"/>
    </row>
    <row r="533" spans="1:15" ht="12.75">
      <c r="A533" s="20"/>
      <c r="B533" s="20"/>
      <c r="C533" s="20"/>
      <c r="D533" s="20"/>
      <c r="E533" s="20"/>
      <c r="F533" s="20"/>
      <c r="G533" s="20"/>
      <c r="H533" s="20"/>
      <c r="I533" s="20"/>
      <c r="J533" s="20"/>
      <c r="K533" s="20"/>
      <c r="L533" s="20"/>
      <c r="M533" s="20"/>
      <c r="N533" s="20"/>
      <c r="O533" s="20"/>
    </row>
    <row r="534" spans="1:15" ht="12.75">
      <c r="A534" s="20"/>
      <c r="B534" s="20"/>
      <c r="C534" s="20"/>
      <c r="D534" s="20"/>
      <c r="E534" s="20"/>
      <c r="F534" s="20"/>
      <c r="G534" s="20"/>
      <c r="H534" s="20"/>
      <c r="I534" s="20"/>
      <c r="J534" s="20"/>
      <c r="K534" s="20"/>
      <c r="L534" s="20"/>
      <c r="M534" s="20"/>
      <c r="N534" s="20"/>
      <c r="O534" s="20"/>
    </row>
    <row r="535" spans="1:15" ht="12.75">
      <c r="A535" s="20"/>
      <c r="B535" s="20"/>
      <c r="C535" s="20"/>
      <c r="D535" s="20"/>
      <c r="E535" s="20"/>
      <c r="F535" s="20"/>
      <c r="G535" s="20"/>
      <c r="H535" s="20"/>
      <c r="I535" s="20"/>
      <c r="J535" s="20"/>
      <c r="K535" s="20"/>
      <c r="L535" s="20"/>
      <c r="M535" s="20"/>
      <c r="N535" s="20"/>
      <c r="O535" s="20"/>
    </row>
    <row r="536" spans="1:15" ht="12.75">
      <c r="A536" s="20"/>
      <c r="B536" s="20"/>
      <c r="C536" s="20"/>
      <c r="D536" s="20"/>
      <c r="E536" s="20"/>
      <c r="F536" s="20"/>
      <c r="G536" s="20"/>
      <c r="H536" s="20"/>
      <c r="I536" s="20"/>
      <c r="J536" s="20"/>
      <c r="K536" s="20"/>
      <c r="L536" s="20"/>
      <c r="M536" s="20"/>
      <c r="N536" s="20"/>
      <c r="O536" s="20"/>
    </row>
    <row r="537" spans="1:15" ht="12.75">
      <c r="A537" s="20"/>
      <c r="B537" s="20"/>
      <c r="C537" s="20"/>
      <c r="D537" s="20"/>
      <c r="E537" s="20"/>
      <c r="F537" s="20"/>
      <c r="G537" s="20"/>
      <c r="H537" s="20"/>
      <c r="I537" s="20"/>
      <c r="J537" s="20"/>
      <c r="K537" s="20"/>
      <c r="L537" s="20"/>
      <c r="M537" s="20"/>
      <c r="N537" s="20"/>
      <c r="O537" s="20"/>
    </row>
    <row r="538" spans="1:15" ht="12.75">
      <c r="A538" s="20"/>
      <c r="B538" s="20"/>
      <c r="C538" s="20"/>
      <c r="D538" s="20"/>
      <c r="E538" s="20"/>
      <c r="F538" s="20"/>
      <c r="G538" s="20"/>
      <c r="H538" s="20"/>
      <c r="I538" s="20"/>
      <c r="J538" s="20"/>
      <c r="K538" s="20"/>
      <c r="L538" s="20"/>
      <c r="M538" s="20"/>
      <c r="N538" s="20"/>
      <c r="O538" s="20"/>
    </row>
    <row r="539" spans="1:15" ht="12.75">
      <c r="A539" s="20"/>
      <c r="B539" s="20"/>
      <c r="C539" s="20"/>
      <c r="D539" s="20"/>
      <c r="E539" s="20"/>
      <c r="F539" s="20"/>
      <c r="G539" s="20"/>
      <c r="H539" s="20"/>
      <c r="I539" s="20"/>
      <c r="J539" s="20"/>
      <c r="K539" s="20"/>
      <c r="L539" s="20"/>
      <c r="M539" s="20"/>
      <c r="N539" s="20"/>
      <c r="O539" s="20"/>
    </row>
    <row r="540" spans="1:15" ht="12.75">
      <c r="A540" s="20"/>
      <c r="B540" s="20"/>
      <c r="C540" s="20"/>
      <c r="D540" s="20"/>
      <c r="E540" s="20"/>
      <c r="F540" s="20"/>
      <c r="G540" s="20"/>
      <c r="H540" s="20"/>
      <c r="I540" s="20"/>
      <c r="J540" s="20"/>
      <c r="K540" s="20"/>
      <c r="L540" s="20"/>
      <c r="M540" s="20"/>
      <c r="N540" s="20"/>
      <c r="O540" s="20"/>
    </row>
    <row r="541" spans="1:15" ht="12.75">
      <c r="A541" s="20"/>
      <c r="B541" s="20"/>
      <c r="C541" s="20"/>
      <c r="D541" s="20"/>
      <c r="E541" s="20"/>
      <c r="F541" s="20"/>
      <c r="G541" s="20"/>
      <c r="H541" s="20"/>
      <c r="I541" s="20"/>
      <c r="J541" s="20"/>
      <c r="K541" s="20"/>
      <c r="L541" s="20"/>
      <c r="M541" s="20"/>
      <c r="N541" s="20"/>
      <c r="O541" s="20"/>
    </row>
    <row r="542" spans="1:15" ht="12.75">
      <c r="A542" s="20"/>
      <c r="B542" s="20"/>
      <c r="C542" s="20"/>
      <c r="D542" s="20"/>
      <c r="E542" s="20"/>
      <c r="F542" s="20"/>
      <c r="G542" s="20"/>
      <c r="H542" s="20"/>
      <c r="I542" s="20"/>
      <c r="J542" s="20"/>
      <c r="K542" s="20"/>
      <c r="L542" s="20"/>
      <c r="M542" s="20"/>
      <c r="N542" s="20"/>
      <c r="O542" s="20"/>
    </row>
    <row r="543" spans="1:15" ht="12.75">
      <c r="A543" s="20"/>
      <c r="B543" s="20"/>
      <c r="C543" s="20"/>
      <c r="D543" s="20"/>
      <c r="E543" s="20"/>
      <c r="F543" s="20"/>
      <c r="G543" s="20"/>
      <c r="H543" s="20"/>
      <c r="I543" s="20"/>
      <c r="J543" s="20"/>
      <c r="K543" s="20"/>
      <c r="L543" s="20"/>
      <c r="M543" s="20"/>
      <c r="N543" s="20"/>
      <c r="O543" s="20"/>
    </row>
    <row r="544" spans="1:15" ht="12.75">
      <c r="A544" s="20"/>
      <c r="B544" s="20"/>
      <c r="C544" s="20"/>
      <c r="D544" s="20"/>
      <c r="E544" s="20"/>
      <c r="F544" s="20"/>
      <c r="G544" s="20"/>
      <c r="H544" s="20"/>
      <c r="I544" s="20"/>
      <c r="J544" s="20"/>
      <c r="K544" s="20"/>
      <c r="L544" s="20"/>
      <c r="M544" s="20"/>
      <c r="N544" s="20"/>
      <c r="O544" s="20"/>
    </row>
    <row r="545" spans="1:15" ht="12.75">
      <c r="A545" s="20"/>
      <c r="B545" s="20"/>
      <c r="C545" s="20"/>
      <c r="D545" s="20"/>
      <c r="E545" s="20"/>
      <c r="F545" s="20"/>
      <c r="G545" s="20"/>
      <c r="H545" s="20"/>
      <c r="I545" s="20"/>
      <c r="J545" s="20"/>
      <c r="K545" s="20"/>
      <c r="L545" s="20"/>
      <c r="M545" s="20"/>
      <c r="N545" s="20"/>
      <c r="O545" s="20"/>
    </row>
    <row r="546" spans="1:15" ht="12.75">
      <c r="A546" s="20"/>
      <c r="B546" s="20"/>
      <c r="C546" s="20"/>
      <c r="D546" s="20"/>
      <c r="E546" s="20"/>
      <c r="F546" s="20"/>
      <c r="G546" s="20"/>
      <c r="H546" s="20"/>
      <c r="I546" s="20"/>
      <c r="J546" s="20"/>
      <c r="K546" s="20"/>
      <c r="L546" s="20"/>
      <c r="M546" s="20"/>
      <c r="N546" s="20"/>
      <c r="O546" s="20"/>
    </row>
    <row r="547" spans="1:15" ht="12.75">
      <c r="A547" s="20"/>
      <c r="B547" s="20"/>
      <c r="C547" s="20"/>
      <c r="D547" s="20"/>
      <c r="E547" s="20"/>
      <c r="F547" s="20"/>
      <c r="G547" s="20"/>
      <c r="H547" s="20"/>
      <c r="I547" s="20"/>
      <c r="J547" s="20"/>
      <c r="K547" s="20"/>
      <c r="L547" s="20"/>
      <c r="M547" s="20"/>
      <c r="N547" s="20"/>
      <c r="O547" s="20"/>
    </row>
    <row r="548" spans="1:15" ht="12.75">
      <c r="A548" s="20"/>
      <c r="B548" s="20"/>
      <c r="C548" s="20"/>
      <c r="D548" s="20"/>
      <c r="E548" s="20"/>
      <c r="F548" s="20"/>
      <c r="G548" s="20"/>
      <c r="H548" s="20"/>
      <c r="I548" s="20"/>
      <c r="J548" s="20"/>
      <c r="K548" s="20"/>
      <c r="L548" s="20"/>
      <c r="M548" s="20"/>
      <c r="N548" s="20"/>
      <c r="O548" s="20"/>
    </row>
    <row r="549" spans="1:15" ht="12.75">
      <c r="A549" s="20"/>
      <c r="B549" s="20"/>
      <c r="C549" s="20"/>
      <c r="D549" s="20"/>
      <c r="E549" s="20"/>
      <c r="F549" s="20"/>
      <c r="G549" s="20"/>
      <c r="H549" s="20"/>
      <c r="I549" s="20"/>
      <c r="J549" s="20"/>
      <c r="K549" s="20"/>
      <c r="L549" s="20"/>
      <c r="M549" s="20"/>
      <c r="N549" s="20"/>
      <c r="O549" s="20"/>
    </row>
    <row r="550" spans="1:15" ht="12.75">
      <c r="A550" s="20"/>
      <c r="B550" s="20"/>
      <c r="C550" s="20"/>
      <c r="D550" s="20"/>
      <c r="E550" s="20"/>
      <c r="F550" s="20"/>
      <c r="G550" s="20"/>
      <c r="H550" s="20"/>
      <c r="I550" s="20"/>
      <c r="J550" s="20"/>
      <c r="K550" s="20"/>
      <c r="L550" s="20"/>
      <c r="M550" s="20"/>
      <c r="N550" s="20"/>
      <c r="O550" s="20"/>
    </row>
    <row r="551" spans="1:15" ht="12.75">
      <c r="A551" s="20"/>
      <c r="B551" s="20"/>
      <c r="C551" s="20"/>
      <c r="D551" s="20"/>
      <c r="E551" s="20"/>
      <c r="F551" s="20"/>
      <c r="G551" s="20"/>
      <c r="H551" s="20"/>
      <c r="I551" s="20"/>
      <c r="J551" s="20"/>
      <c r="K551" s="20"/>
      <c r="L551" s="20"/>
      <c r="M551" s="20"/>
      <c r="N551" s="20"/>
      <c r="O551" s="20"/>
    </row>
    <row r="552" spans="1:15" ht="12.75">
      <c r="A552" s="20"/>
      <c r="B552" s="20"/>
      <c r="C552" s="20"/>
      <c r="D552" s="20"/>
      <c r="E552" s="20"/>
      <c r="F552" s="20"/>
      <c r="G552" s="20"/>
      <c r="H552" s="20"/>
      <c r="I552" s="20"/>
      <c r="J552" s="20"/>
      <c r="K552" s="20"/>
      <c r="L552" s="20"/>
      <c r="M552" s="20"/>
      <c r="N552" s="20"/>
      <c r="O552" s="20"/>
    </row>
    <row r="553" spans="1:15" ht="12.75">
      <c r="A553" s="20"/>
      <c r="B553" s="20"/>
      <c r="C553" s="20"/>
      <c r="D553" s="20"/>
      <c r="E553" s="20"/>
      <c r="F553" s="20"/>
      <c r="G553" s="20"/>
      <c r="H553" s="20"/>
      <c r="I553" s="20"/>
      <c r="J553" s="20"/>
      <c r="K553" s="20"/>
      <c r="L553" s="20"/>
      <c r="M553" s="20"/>
      <c r="N553" s="20"/>
      <c r="O553" s="20"/>
    </row>
    <row r="554" spans="1:15" ht="12.75">
      <c r="A554" s="20"/>
      <c r="B554" s="20"/>
      <c r="C554" s="20"/>
      <c r="D554" s="20"/>
      <c r="E554" s="20"/>
      <c r="F554" s="20"/>
      <c r="G554" s="20"/>
      <c r="H554" s="20"/>
      <c r="I554" s="20"/>
      <c r="J554" s="20"/>
      <c r="K554" s="20"/>
      <c r="L554" s="20"/>
      <c r="M554" s="20"/>
      <c r="N554" s="20"/>
      <c r="O554" s="20"/>
    </row>
    <row r="555" spans="1:15" ht="12.75">
      <c r="A555" s="20"/>
      <c r="B555" s="20"/>
      <c r="C555" s="20"/>
      <c r="D555" s="20"/>
      <c r="E555" s="20"/>
      <c r="F555" s="20"/>
      <c r="G555" s="20"/>
      <c r="H555" s="20"/>
      <c r="I555" s="20"/>
      <c r="J555" s="20"/>
      <c r="K555" s="20"/>
      <c r="L555" s="20"/>
      <c r="M555" s="20"/>
      <c r="N555" s="20"/>
      <c r="O555" s="20"/>
    </row>
    <row r="556" spans="1:15" ht="12.75">
      <c r="A556" s="20"/>
      <c r="B556" s="20"/>
      <c r="C556" s="20"/>
      <c r="D556" s="20"/>
      <c r="E556" s="20"/>
      <c r="F556" s="20"/>
      <c r="G556" s="20"/>
      <c r="H556" s="20"/>
      <c r="I556" s="20"/>
      <c r="J556" s="20"/>
      <c r="K556" s="20"/>
      <c r="L556" s="20"/>
      <c r="M556" s="20"/>
      <c r="N556" s="20"/>
      <c r="O556" s="20"/>
    </row>
    <row r="557" spans="1:15" ht="12.75">
      <c r="A557" s="20"/>
      <c r="B557" s="20"/>
      <c r="C557" s="20"/>
      <c r="D557" s="20"/>
      <c r="E557" s="20"/>
      <c r="F557" s="20"/>
      <c r="G557" s="20"/>
      <c r="H557" s="20"/>
      <c r="I557" s="20"/>
      <c r="J557" s="20"/>
      <c r="K557" s="20"/>
      <c r="L557" s="20"/>
      <c r="M557" s="20"/>
      <c r="N557" s="20"/>
      <c r="O557" s="20"/>
    </row>
    <row r="558" spans="1:15" ht="12.75">
      <c r="A558" s="20"/>
      <c r="B558" s="20"/>
      <c r="C558" s="20"/>
      <c r="D558" s="20"/>
      <c r="E558" s="20"/>
      <c r="F558" s="20"/>
      <c r="G558" s="20"/>
      <c r="H558" s="20"/>
      <c r="I558" s="20"/>
      <c r="J558" s="20"/>
      <c r="K558" s="20"/>
      <c r="L558" s="20"/>
      <c r="M558" s="20"/>
      <c r="N558" s="20"/>
      <c r="O558" s="20"/>
    </row>
    <row r="559" spans="1:15" ht="12.75">
      <c r="A559" s="20"/>
      <c r="B559" s="20"/>
      <c r="C559" s="20"/>
      <c r="D559" s="20"/>
      <c r="E559" s="20"/>
      <c r="F559" s="20"/>
      <c r="G559" s="20"/>
      <c r="H559" s="20"/>
      <c r="I559" s="20"/>
      <c r="J559" s="20"/>
      <c r="K559" s="20"/>
      <c r="L559" s="20"/>
      <c r="M559" s="20"/>
      <c r="N559" s="20"/>
      <c r="O559" s="20"/>
    </row>
    <row r="560" spans="1:15" ht="12.75">
      <c r="A560" s="20"/>
      <c r="B560" s="20"/>
      <c r="C560" s="20"/>
      <c r="D560" s="20"/>
      <c r="E560" s="20"/>
      <c r="F560" s="20"/>
      <c r="G560" s="20"/>
      <c r="H560" s="20"/>
      <c r="I560" s="20"/>
      <c r="J560" s="20"/>
      <c r="K560" s="20"/>
      <c r="L560" s="20"/>
      <c r="M560" s="20"/>
      <c r="N560" s="20"/>
      <c r="O560" s="20"/>
    </row>
    <row r="561" spans="1:15" ht="12.75">
      <c r="A561" s="20"/>
      <c r="B561" s="20"/>
      <c r="C561" s="20"/>
      <c r="D561" s="20"/>
      <c r="E561" s="20"/>
      <c r="F561" s="20"/>
      <c r="G561" s="20"/>
      <c r="H561" s="20"/>
      <c r="I561" s="20"/>
      <c r="J561" s="20"/>
      <c r="K561" s="20"/>
      <c r="L561" s="20"/>
      <c r="M561" s="20"/>
      <c r="N561" s="20"/>
      <c r="O561" s="20"/>
    </row>
    <row r="562" spans="1:15" ht="12.75">
      <c r="A562" s="20"/>
      <c r="B562" s="20"/>
      <c r="C562" s="20"/>
      <c r="D562" s="20"/>
      <c r="E562" s="20"/>
      <c r="F562" s="20"/>
      <c r="G562" s="20"/>
      <c r="H562" s="20"/>
      <c r="I562" s="20"/>
      <c r="J562" s="20"/>
      <c r="K562" s="20"/>
      <c r="L562" s="20"/>
      <c r="M562" s="20"/>
      <c r="N562" s="20"/>
      <c r="O562" s="20"/>
    </row>
    <row r="563" spans="1:15" ht="12.75">
      <c r="A563" s="20"/>
      <c r="B563" s="20"/>
      <c r="C563" s="20"/>
      <c r="D563" s="20"/>
      <c r="E563" s="20"/>
      <c r="F563" s="20"/>
      <c r="G563" s="20"/>
      <c r="H563" s="20"/>
      <c r="I563" s="20"/>
      <c r="J563" s="20"/>
      <c r="K563" s="20"/>
      <c r="L563" s="20"/>
      <c r="M563" s="20"/>
      <c r="N563" s="20"/>
      <c r="O563" s="20"/>
    </row>
    <row r="564" spans="1:15" ht="12.75">
      <c r="A564" s="20"/>
      <c r="B564" s="20"/>
      <c r="C564" s="20"/>
      <c r="D564" s="20"/>
      <c r="E564" s="20"/>
      <c r="F564" s="20"/>
      <c r="G564" s="20"/>
      <c r="H564" s="20"/>
      <c r="I564" s="20"/>
      <c r="J564" s="20"/>
      <c r="K564" s="20"/>
      <c r="L564" s="20"/>
      <c r="M564" s="20"/>
      <c r="N564" s="20"/>
      <c r="O564" s="20"/>
    </row>
    <row r="565" spans="1:15" ht="12.75">
      <c r="A565" s="20"/>
      <c r="B565" s="20"/>
      <c r="C565" s="20"/>
      <c r="D565" s="20"/>
      <c r="E565" s="20"/>
      <c r="F565" s="20"/>
      <c r="G565" s="20"/>
      <c r="H565" s="20"/>
      <c r="I565" s="20"/>
      <c r="J565" s="20"/>
      <c r="K565" s="20"/>
      <c r="L565" s="20"/>
      <c r="M565" s="20"/>
      <c r="N565" s="20"/>
      <c r="O565" s="20"/>
    </row>
    <row r="566" spans="1:15" ht="12.75">
      <c r="A566" s="20"/>
      <c r="B566" s="20"/>
      <c r="C566" s="20"/>
      <c r="D566" s="20"/>
      <c r="E566" s="20"/>
      <c r="F566" s="20"/>
      <c r="G566" s="20"/>
      <c r="H566" s="20"/>
      <c r="I566" s="20"/>
      <c r="J566" s="20"/>
      <c r="K566" s="20"/>
      <c r="L566" s="20"/>
      <c r="M566" s="20"/>
      <c r="N566" s="20"/>
      <c r="O566" s="20"/>
    </row>
    <row r="567" spans="1:15" ht="12.75">
      <c r="A567" s="20"/>
      <c r="B567" s="20"/>
      <c r="C567" s="20"/>
      <c r="D567" s="20"/>
      <c r="E567" s="20"/>
      <c r="F567" s="20"/>
      <c r="G567" s="20"/>
      <c r="H567" s="20"/>
      <c r="I567" s="20"/>
      <c r="J567" s="20"/>
      <c r="K567" s="20"/>
      <c r="L567" s="20"/>
      <c r="M567" s="20"/>
      <c r="N567" s="20"/>
      <c r="O567" s="20"/>
    </row>
    <row r="568" spans="1:15" ht="12.75">
      <c r="A568" s="20"/>
      <c r="B568" s="20"/>
      <c r="C568" s="20"/>
      <c r="D568" s="20"/>
      <c r="E568" s="20"/>
      <c r="F568" s="20"/>
      <c r="G568" s="20"/>
      <c r="H568" s="20"/>
      <c r="I568" s="20"/>
      <c r="J568" s="20"/>
      <c r="K568" s="20"/>
      <c r="L568" s="20"/>
      <c r="M568" s="20"/>
      <c r="N568" s="20"/>
      <c r="O568" s="20"/>
    </row>
    <row r="569" spans="1:15" ht="12.75">
      <c r="A569" s="20"/>
      <c r="B569" s="20"/>
      <c r="C569" s="20"/>
      <c r="D569" s="20"/>
      <c r="E569" s="20"/>
      <c r="F569" s="20"/>
      <c r="G569" s="20"/>
      <c r="H569" s="20"/>
      <c r="I569" s="20"/>
      <c r="J569" s="20"/>
      <c r="K569" s="20"/>
      <c r="L569" s="20"/>
      <c r="M569" s="20"/>
      <c r="N569" s="20"/>
      <c r="O569" s="20"/>
    </row>
    <row r="570" spans="1:15" ht="12.75">
      <c r="A570" s="20"/>
      <c r="B570" s="20"/>
      <c r="C570" s="20"/>
      <c r="D570" s="20"/>
      <c r="E570" s="20"/>
      <c r="F570" s="20"/>
      <c r="G570" s="20"/>
      <c r="H570" s="20"/>
      <c r="I570" s="20"/>
      <c r="J570" s="20"/>
      <c r="K570" s="20"/>
      <c r="L570" s="20"/>
      <c r="M570" s="20"/>
      <c r="N570" s="20"/>
      <c r="O570" s="20"/>
    </row>
    <row r="571" spans="1:15" ht="12.75">
      <c r="A571" s="20"/>
      <c r="B571" s="20"/>
      <c r="C571" s="20"/>
      <c r="D571" s="20"/>
      <c r="E571" s="20"/>
      <c r="F571" s="20"/>
      <c r="G571" s="20"/>
      <c r="H571" s="20"/>
      <c r="I571" s="20"/>
      <c r="J571" s="20"/>
      <c r="K571" s="20"/>
      <c r="L571" s="20"/>
      <c r="M571" s="20"/>
      <c r="N571" s="20"/>
      <c r="O571" s="20"/>
    </row>
    <row r="572" spans="1:15" ht="12.75">
      <c r="A572" s="20"/>
      <c r="B572" s="20"/>
      <c r="C572" s="20"/>
      <c r="D572" s="20"/>
      <c r="E572" s="20"/>
      <c r="F572" s="20"/>
      <c r="G572" s="20"/>
      <c r="H572" s="20"/>
      <c r="I572" s="20"/>
      <c r="J572" s="20"/>
      <c r="K572" s="20"/>
      <c r="L572" s="20"/>
      <c r="M572" s="20"/>
      <c r="N572" s="20"/>
      <c r="O572" s="20"/>
    </row>
    <row r="573" spans="1:15" ht="12.75">
      <c r="A573" s="20"/>
      <c r="B573" s="20"/>
      <c r="C573" s="20"/>
      <c r="D573" s="20"/>
      <c r="E573" s="20"/>
      <c r="F573" s="20"/>
      <c r="G573" s="20"/>
      <c r="H573" s="20"/>
      <c r="I573" s="20"/>
      <c r="J573" s="20"/>
      <c r="K573" s="20"/>
      <c r="L573" s="20"/>
      <c r="M573" s="20"/>
      <c r="N573" s="20"/>
      <c r="O573" s="20"/>
    </row>
    <row r="574" spans="1:15" ht="12.75">
      <c r="A574" s="20"/>
      <c r="B574" s="20"/>
      <c r="C574" s="20"/>
      <c r="D574" s="20"/>
      <c r="E574" s="20"/>
      <c r="F574" s="20"/>
      <c r="G574" s="20"/>
      <c r="H574" s="20"/>
      <c r="I574" s="20"/>
      <c r="J574" s="20"/>
      <c r="K574" s="20"/>
      <c r="L574" s="20"/>
      <c r="M574" s="20"/>
      <c r="N574" s="20"/>
      <c r="O574" s="20"/>
    </row>
    <row r="575" spans="1:15" ht="12.75">
      <c r="A575" s="20"/>
      <c r="B575" s="20"/>
      <c r="C575" s="20"/>
      <c r="D575" s="20"/>
      <c r="E575" s="20"/>
      <c r="F575" s="20"/>
      <c r="G575" s="20"/>
      <c r="H575" s="20"/>
      <c r="I575" s="20"/>
      <c r="J575" s="20"/>
      <c r="K575" s="20"/>
      <c r="L575" s="20"/>
      <c r="M575" s="20"/>
      <c r="N575" s="20"/>
      <c r="O575" s="20"/>
    </row>
    <row r="576" spans="1:15" ht="12.75">
      <c r="A576" s="20"/>
      <c r="B576" s="20"/>
      <c r="C576" s="20"/>
      <c r="D576" s="20"/>
      <c r="E576" s="20"/>
      <c r="F576" s="20"/>
      <c r="G576" s="20"/>
      <c r="H576" s="20"/>
      <c r="I576" s="20"/>
      <c r="J576" s="20"/>
      <c r="K576" s="20"/>
      <c r="L576" s="20"/>
      <c r="M576" s="20"/>
      <c r="N576" s="20"/>
      <c r="O576" s="20"/>
    </row>
    <row r="577" spans="1:15" ht="12.75">
      <c r="A577" s="20"/>
      <c r="B577" s="20"/>
      <c r="C577" s="20"/>
      <c r="D577" s="20"/>
      <c r="E577" s="20"/>
      <c r="F577" s="20"/>
      <c r="G577" s="20"/>
      <c r="H577" s="20"/>
      <c r="I577" s="20"/>
      <c r="J577" s="20"/>
      <c r="K577" s="20"/>
      <c r="L577" s="20"/>
      <c r="M577" s="20"/>
      <c r="N577" s="20"/>
      <c r="O577" s="20"/>
    </row>
    <row r="578" spans="1:15" ht="12.75">
      <c r="A578" s="20"/>
      <c r="B578" s="20"/>
      <c r="C578" s="20"/>
      <c r="D578" s="20"/>
      <c r="E578" s="20"/>
      <c r="F578" s="20"/>
      <c r="G578" s="20"/>
      <c r="H578" s="20"/>
      <c r="I578" s="20"/>
      <c r="J578" s="20"/>
      <c r="K578" s="20"/>
      <c r="L578" s="20"/>
      <c r="M578" s="20"/>
      <c r="N578" s="20"/>
      <c r="O578" s="20"/>
    </row>
    <row r="579" spans="1:15" ht="12.75">
      <c r="A579" s="20"/>
      <c r="B579" s="20"/>
      <c r="C579" s="20"/>
      <c r="D579" s="20"/>
      <c r="E579" s="20"/>
      <c r="F579" s="20"/>
      <c r="G579" s="20"/>
      <c r="H579" s="20"/>
      <c r="I579" s="20"/>
      <c r="J579" s="20"/>
      <c r="K579" s="20"/>
      <c r="L579" s="20"/>
      <c r="M579" s="20"/>
      <c r="N579" s="20"/>
      <c r="O579" s="20"/>
    </row>
    <row r="580" spans="1:15" ht="12.75">
      <c r="A580" s="20"/>
      <c r="B580" s="20"/>
      <c r="C580" s="20"/>
      <c r="D580" s="20"/>
      <c r="E580" s="20"/>
      <c r="F580" s="20"/>
      <c r="G580" s="20"/>
      <c r="H580" s="20"/>
      <c r="I580" s="20"/>
      <c r="J580" s="20"/>
      <c r="K580" s="20"/>
      <c r="L580" s="20"/>
      <c r="M580" s="20"/>
      <c r="N580" s="20"/>
      <c r="O580" s="20"/>
    </row>
    <row r="581" spans="1:15" ht="12.75">
      <c r="A581" s="20"/>
      <c r="B581" s="20"/>
      <c r="C581" s="20"/>
      <c r="D581" s="20"/>
      <c r="E581" s="20"/>
      <c r="F581" s="20"/>
      <c r="G581" s="20"/>
      <c r="H581" s="20"/>
      <c r="I581" s="20"/>
      <c r="J581" s="20"/>
      <c r="K581" s="20"/>
      <c r="L581" s="20"/>
      <c r="M581" s="20"/>
      <c r="N581" s="20"/>
      <c r="O581" s="20"/>
    </row>
    <row r="582" spans="1:15" ht="12.75">
      <c r="A582" s="20"/>
      <c r="B582" s="20"/>
      <c r="C582" s="20"/>
      <c r="D582" s="20"/>
      <c r="E582" s="20"/>
      <c r="F582" s="20"/>
      <c r="G582" s="20"/>
      <c r="H582" s="20"/>
      <c r="I582" s="20"/>
      <c r="J582" s="20"/>
      <c r="K582" s="20"/>
      <c r="L582" s="20"/>
      <c r="M582" s="20"/>
      <c r="N582" s="20"/>
      <c r="O582" s="20"/>
    </row>
    <row r="583" spans="1:15" ht="12.75">
      <c r="A583" s="20"/>
      <c r="B583" s="20"/>
      <c r="C583" s="20"/>
      <c r="D583" s="20"/>
      <c r="E583" s="20"/>
      <c r="F583" s="20"/>
      <c r="G583" s="20"/>
      <c r="H583" s="20"/>
      <c r="I583" s="20"/>
      <c r="J583" s="20"/>
      <c r="K583" s="20"/>
      <c r="L583" s="20"/>
      <c r="M583" s="20"/>
      <c r="N583" s="20"/>
      <c r="O583" s="20"/>
    </row>
    <row r="584" spans="1:15" ht="12.75">
      <c r="A584" s="20"/>
      <c r="B584" s="20"/>
      <c r="C584" s="20"/>
      <c r="D584" s="20"/>
      <c r="E584" s="20"/>
      <c r="F584" s="20"/>
      <c r="G584" s="20"/>
      <c r="H584" s="20"/>
      <c r="I584" s="20"/>
      <c r="J584" s="20"/>
      <c r="K584" s="20"/>
      <c r="L584" s="20"/>
      <c r="M584" s="20"/>
      <c r="N584" s="20"/>
      <c r="O584" s="20"/>
    </row>
    <row r="585" spans="1:15" ht="12.75">
      <c r="A585" s="20"/>
      <c r="B585" s="20"/>
      <c r="C585" s="20"/>
      <c r="D585" s="20"/>
      <c r="E585" s="20"/>
      <c r="F585" s="20"/>
      <c r="G585" s="20"/>
      <c r="H585" s="20"/>
      <c r="I585" s="20"/>
      <c r="J585" s="20"/>
      <c r="K585" s="20"/>
      <c r="L585" s="20"/>
      <c r="M585" s="20"/>
      <c r="N585" s="20"/>
      <c r="O585" s="20"/>
    </row>
    <row r="586" spans="1:15" ht="12.75">
      <c r="A586" s="20"/>
      <c r="B586" s="20"/>
      <c r="C586" s="20"/>
      <c r="D586" s="20"/>
      <c r="E586" s="20"/>
      <c r="F586" s="20"/>
      <c r="G586" s="20"/>
      <c r="H586" s="20"/>
      <c r="I586" s="20"/>
      <c r="J586" s="20"/>
      <c r="K586" s="20"/>
      <c r="L586" s="20"/>
      <c r="M586" s="20"/>
      <c r="N586" s="20"/>
      <c r="O586" s="20"/>
    </row>
    <row r="587" spans="1:15" ht="12.75">
      <c r="A587" s="20"/>
      <c r="B587" s="20"/>
      <c r="C587" s="20"/>
      <c r="D587" s="20"/>
      <c r="E587" s="20"/>
      <c r="F587" s="20"/>
      <c r="G587" s="20"/>
      <c r="H587" s="20"/>
      <c r="I587" s="20"/>
      <c r="J587" s="20"/>
      <c r="K587" s="20"/>
      <c r="L587" s="20"/>
      <c r="M587" s="20"/>
      <c r="N587" s="20"/>
      <c r="O587" s="20"/>
    </row>
    <row r="588" spans="1:15" ht="12.75">
      <c r="A588" s="20"/>
      <c r="B588" s="20"/>
      <c r="C588" s="20"/>
      <c r="D588" s="20"/>
      <c r="E588" s="20"/>
      <c r="F588" s="20"/>
      <c r="G588" s="20"/>
      <c r="H588" s="20"/>
      <c r="I588" s="20"/>
      <c r="J588" s="20"/>
      <c r="K588" s="20"/>
      <c r="L588" s="20"/>
      <c r="M588" s="20"/>
      <c r="N588" s="20"/>
      <c r="O588" s="20"/>
    </row>
    <row r="589" spans="1:15" ht="12.75">
      <c r="A589" s="20"/>
      <c r="B589" s="20"/>
      <c r="C589" s="20"/>
      <c r="D589" s="20"/>
      <c r="E589" s="20"/>
      <c r="F589" s="20"/>
      <c r="G589" s="20"/>
      <c r="H589" s="20"/>
      <c r="I589" s="20"/>
      <c r="J589" s="20"/>
      <c r="K589" s="20"/>
      <c r="L589" s="20"/>
      <c r="M589" s="20"/>
      <c r="N589" s="20"/>
      <c r="O589" s="20"/>
    </row>
    <row r="590" spans="1:15" ht="12.75">
      <c r="A590" s="20"/>
      <c r="B590" s="20"/>
      <c r="C590" s="20"/>
      <c r="D590" s="20"/>
      <c r="E590" s="20"/>
      <c r="F590" s="20"/>
      <c r="G590" s="20"/>
      <c r="H590" s="20"/>
      <c r="I590" s="20"/>
      <c r="J590" s="20"/>
      <c r="K590" s="20"/>
      <c r="L590" s="20"/>
      <c r="M590" s="20"/>
      <c r="N590" s="20"/>
      <c r="O590" s="20"/>
    </row>
    <row r="591" spans="1:15" ht="12.75">
      <c r="A591" s="20"/>
      <c r="B591" s="20"/>
      <c r="C591" s="20"/>
      <c r="D591" s="20"/>
      <c r="E591" s="20"/>
      <c r="F591" s="20"/>
      <c r="G591" s="20"/>
      <c r="H591" s="20"/>
      <c r="I591" s="20"/>
      <c r="J591" s="20"/>
      <c r="K591" s="20"/>
      <c r="L591" s="20"/>
      <c r="M591" s="20"/>
      <c r="N591" s="20"/>
      <c r="O591" s="20"/>
    </row>
    <row r="592" spans="1:15" ht="12.75">
      <c r="A592" s="20"/>
      <c r="B592" s="20"/>
      <c r="C592" s="20"/>
      <c r="D592" s="20"/>
      <c r="E592" s="20"/>
      <c r="F592" s="20"/>
      <c r="G592" s="20"/>
      <c r="H592" s="20"/>
      <c r="I592" s="20"/>
      <c r="J592" s="20"/>
      <c r="K592" s="20"/>
      <c r="L592" s="20"/>
      <c r="M592" s="20"/>
      <c r="N592" s="20"/>
      <c r="O592" s="20"/>
    </row>
    <row r="593" spans="1:15" ht="12.75">
      <c r="A593" s="20"/>
      <c r="B593" s="20"/>
      <c r="C593" s="20"/>
      <c r="D593" s="20"/>
      <c r="E593" s="20"/>
      <c r="F593" s="20"/>
      <c r="G593" s="20"/>
      <c r="H593" s="20"/>
      <c r="I593" s="20"/>
      <c r="J593" s="20"/>
      <c r="K593" s="20"/>
      <c r="L593" s="20"/>
      <c r="M593" s="20"/>
      <c r="N593" s="20"/>
      <c r="O593" s="20"/>
    </row>
  </sheetData>
  <autoFilter ref="A2:AE222"/>
  <hyperlinks>
    <hyperlink ref="O6" r:id="rId1" display="http://www.taisia.ru/links/linkpage1.html"/>
    <hyperlink ref="O7" r:id="rId2" display="http://url.linet.ru/"/>
    <hyperlink ref="O8" r:id="rId3" display="http://www.open-world.ru/"/>
    <hyperlink ref="O11" r:id="rId4" display="http://www.pingwin.ru/node/folder-0534/"/>
    <hyperlink ref="O12" r:id="rId5" display="http://www.print-art.com/"/>
    <hyperlink ref="O13" r:id="rId6" display="http://www.teletesting.ru/"/>
    <hyperlink ref="O14" r:id="rId7" display="http://www.kodeks.net/"/>
    <hyperlink ref="O15" r:id="rId8" display="http://www.colibri.ru/"/>
    <hyperlink ref="O16" r:id="rId9" display="http://www.trizminsk.org/"/>
    <hyperlink ref="O17" r:id="rId10" display="http://www.natm.ru/triz"/>
    <hyperlink ref="O18" r:id="rId11" display="http://www.members.tripod.com/inventech"/>
    <hyperlink ref="O19" r:id="rId12" display="http://edu.port5.com/"/>
    <hyperlink ref="O20" r:id="rId13" display="http://top100.rambler.ru/top100/Education/index.shtml.ru"/>
    <hyperlink ref="O21" r:id="rId14" display="http://www.list.ru/catalog/10902.html"/>
    <hyperlink ref="O22" r:id="rId15" display="http://www.freesoft.ru/"/>
    <hyperlink ref="O23" r:id="rId16" display="http://catalog.online.ru/rus/themes.asp?id=1"/>
    <hyperlink ref="O24" r:id="rId17" display="http://www.referat.ru/"/>
    <hyperlink ref="O25" r:id="rId18" display="http://lib.students.ru/"/>
    <hyperlink ref="O26" r:id="rId19" display="http://gaudeamus.familyweb.ru/"/>
    <hyperlink ref="O27" r:id="rId20" display="http://www.students.mos.ru/"/>
    <hyperlink ref="O28" r:id="rId21" display="http://students.ru/"/>
    <hyperlink ref="O29" r:id="rId22" display="http://catalog.chat.ru/Nauka_i_obrazovanie.php3"/>
    <hyperlink ref="O30" r:id="rId23" display="http://internet.kulichki.net/"/>
    <hyperlink ref="O31" r:id="rId24" display="http://students.informika.ru/"/>
    <hyperlink ref="O3" r:id="rId25" display="http://www.km.ru/"/>
    <hyperlink ref="O4" r:id="rId26" display="www.aupair-partner.com/link/"/>
    <hyperlink ref="O5" r:id="rId27" display="http://top.list.ru:8005/"/>
    <hyperlink ref="O9" r:id="rId28" display="http://www.testland.ru/"/>
    <hyperlink ref="O10" r:id="rId29" display="www.college.ru"/>
    <hyperlink ref="O32" r:id="rId30" display="http://education.kulichki.net/info/catalogue.html"/>
    <hyperlink ref="O33" r:id="rId31" display="http://www.e-schools.ru/education/distans.phtml"/>
    <hyperlink ref="O34" r:id="rId32" display="http://max.ru/web/Nauka/"/>
    <hyperlink ref="O35" r:id="rId33" display="http://www.russ.ru/krug/biblio/"/>
    <hyperlink ref="O36" r:id="rId34" display="http://www.cl.spb.ru/iptill/library/"/>
    <hyperlink ref="O37" r:id="rId35" display="http://www.pingwin.ru/node/folder-0874/"/>
    <hyperlink ref="O38" r:id="rId36" display="http://www.mavica.ru/weblink?MGWLPN=CATA&amp;MGWAPP=CatalogEdit&amp;REQ=Ivory&amp;ParentDirNum=12295&amp;LN=1&amp;page=0&amp;fsortoff=0&amp;efiltr=0&amp;sfiltr=0"/>
    <hyperlink ref="O39" r:id="rId37" display="http://www.helpful.newmail.ru/catlib.htm"/>
    <hyperlink ref="O40" r:id="rId38" display="http://www.citycat.ru/compulib/"/>
    <hyperlink ref="O41" r:id="rId39" display="http://referat2000.chat.ru/index.htm"/>
    <hyperlink ref="O42" r:id="rId40" display="http://arachne.psu.ru/news/2000/11/08_1.html"/>
    <hyperlink ref="O43" r:id="rId41" display="http://linux-ve.chat.ru/library.htm"/>
    <hyperlink ref="O44" r:id="rId42" display="http://www.fbm.msu.ru/Science/science-r.html"/>
    <hyperlink ref="O45" r:id="rId43" display="http://www.elibrary.ru/menu_journ.asp"/>
    <hyperlink ref="O46" r:id="rId44" display="http://alyona.nns.ru/smi/index.html"/>
    <hyperlink ref="O47" r:id="rId45" display="http://mathc.chat.ru/link/lib_.htm"/>
    <hyperlink ref="O48" r:id="rId46" display="http://www.main.vsu.ru/sci/lib/"/>
    <hyperlink ref="O49" r:id="rId47" display="http://www.psu.ru/news/99/09/24.html"/>
    <hyperlink ref="O50" r:id="rId48" display="http://books.org.ua/chem/index.html"/>
    <hyperlink ref="O51" r:id="rId49" display="http://bspu.secna.ru/Library/find/katalog2.sql?base=bibl_ldb"/>
    <hyperlink ref="O52" r:id="rId50" display="http://csl.bas-net.by/webcsl/Resurs/EK2.htm"/>
    <hyperlink ref="O53" r:id="rId51" display="http://ifets.ieee.org/russian/depository/links.html"/>
    <hyperlink ref="O54" r:id="rId52" display="http://www.dir.ru/"/>
    <hyperlink ref="O55" r:id="rId53" display="http://pages.ykt.ru/kniga/ssylki.htm"/>
    <hyperlink ref="O56" r:id="rId54" display="http://dimma.nm.ru/usefull/library.htm"/>
    <hyperlink ref="O57" r:id="rId55" display="http://www.main.vsu.ru/sci/lib/"/>
    <hyperlink ref="O59" r:id="rId56" display="http://www.nlr.ru:8101/poisk/r_book.htm"/>
    <hyperlink ref="O60" r:id="rId57" display="http://lcweb.loc.gov/homepage/online.html"/>
    <hyperlink ref="O62" r:id="rId58" display="http://www.scilib.debryansk.ru/catalog/index.html"/>
    <hyperlink ref="O63" r:id="rId59" display="http://www.ban.com.ru/catalog/"/>
    <hyperlink ref="O64" r:id="rId60" display="http://www.j2.ru/frozenfido/ru.internet.www/278338fb38e6.html"/>
    <hyperlink ref="O65" r:id="rId61" display="http://www.ssu.samara.ru/campus/RIO/IntList/re_10.htm"/>
    <hyperlink ref="O66" r:id="rId62" display="http://listovka.list.ru/11657/10908/403_06.04.1999.html"/>
    <hyperlink ref="O67" r:id="rId63" display="http://library.nstu.nsk.su//study_find.php"/>
    <hyperlink ref="O68" r:id="rId64" display="http://www.lib.smr.ru/db_list.htm"/>
    <hyperlink ref="O69" r:id="rId65" display="http://www.bsu.edu.ru/"/>
    <hyperlink ref="O70" r:id="rId66" display="http://www.eidos.ru/"/>
    <hyperlink ref="O71" r:id="rId67" display="http://intra.rfbr.ru/elbib.htm"/>
    <hyperlink ref="O72" r:id="rId68" display="http://www.isea.irk.ru/russian/lib//catalog/#kn"/>
    <hyperlink ref="O73" r:id="rId69" display="http://www.iatp.kharkov.ua/electronic_library.htm"/>
    <hyperlink ref="O74" r:id="rId70" display="http://www.iatp.kharkov.ua/wwwmed/medlibx.htm"/>
    <hyperlink ref="O75" r:id="rId71" display="http://cci.glasnet.ru/library/E-BOOKS.HTM"/>
    <hyperlink ref="O76" r:id="rId72" display="http://astu.secna.ru/russian/students/personal/32hsa/elabrary.htm"/>
    <hyperlink ref="O77" r:id="rId73" display="http://mybooka.narod.ru/a4.htm"/>
    <hyperlink ref="O78" r:id="rId74" display="http://erudit.narod.ru/pages/library.htm"/>
    <hyperlink ref="O79" r:id="rId75" display="http://erudit.narod.ru/frame/left.htm"/>
    <hyperlink ref="O80" r:id="rId76" display="http://www1.ecopro.simfi.net/library/index.html"/>
    <hyperlink ref="O81" r:id="rId77" display="http://kazsulib.uni.sci.kz/Ctlgs/RusCtlgs.htm"/>
    <hyperlink ref="O82" r:id="rId78" display="http://www.nb.ru/libr.htm"/>
    <hyperlink ref="O83" r:id="rId79" display="http://www.nb.ru/palata/databases.html"/>
    <hyperlink ref="O84" r:id="rId80" display="http://social.narod.ru/catalogue/"/>
    <hyperlink ref="O85" r:id="rId81" display="http://www.infocity.kiev.ua/main.html"/>
    <hyperlink ref="O86" r:id="rId82" display="http://lib.dvgu.ru/~andreypa/library/"/>
    <hyperlink ref="O87" r:id="rId83" display="http://www.rvb.ru/soft/catalogue/catalogue.html"/>
    <hyperlink ref="O88" r:id="rId84" display="http://www.library.ru/"/>
    <hyperlink ref="O89" r:id="rId85" display="http://www.library.ru/catalog/eshop/eshop_15.html"/>
    <hyperlink ref="O90" r:id="rId86" display="http://amusement.izhsite.ru/education2.htm"/>
    <hyperlink ref="O91" r:id="rId87" display="http://www.openweb.ru/stepanov/library.htm"/>
    <hyperlink ref="O92" r:id="rId88" display="http://www.openweb.ru/stepanov/f_texts/w_search.htm"/>
    <hyperlink ref="O93" r:id="rId89" display="http://www.cp.tomsk.su/pricelist/PriceBase/Common/archive/lib/PC_MAG/6968.htm"/>
    <hyperlink ref="O94" r:id="rId90" display="http://www.mavica.ru/weblink?MGWLPN=CATA&amp;MGWAPP=CatalogEdit&amp;REQ=UserView&amp;ParentDirNum=1166&amp;LN=1&amp;page=0&amp;fsortoff=0&amp;efiltr=0&amp;sfiltr=0&amp;addl=1&amp;oldPDN=1166&amp;SiteN=486598"/>
    <hyperlink ref="O95" r:id="rId91" display="http://www.lib.omskreg.ru/yellow/data/5/2/3.htm"/>
    <hyperlink ref="O96" r:id="rId92" display="http://www.lib.omskreg.ru/yellow/data/5/2/index.htm"/>
    <hyperlink ref="O98" r:id="rId93" display="http://koi.www.osp.ru/cw/1996/22/23.htm"/>
    <hyperlink ref="O99" r:id="rId94" display="http://koi.svoboda.org/programs/SC/1998/SC1201.shtml"/>
    <hyperlink ref="O100" r:id="rId95" display="http://www.sgu.ru/kafedra/teorin/Home.htm"/>
    <hyperlink ref="O101" r:id="rId96" display="http://www.ugatu.ac.ru/usatu/html/Inf/page/ye_page/data/8/index.htm"/>
    <hyperlink ref="O102" r:id="rId97" display="http://www.diamondteam.ru/sites/148-10.htm"/>
    <hyperlink ref="O103" r:id="rId98" display="http://www.sky.net.ua/yp/3/1/10.html"/>
    <hyperlink ref="O104" r:id="rId99" display="http://ukrlib.boom.ru/1.html"/>
    <hyperlink ref="O105" r:id="rId100" display="http://iatp.projectharmony.ru/archive/index.html"/>
    <hyperlink ref="O106" r:id="rId101" display="http://www.uic.nnov.ru/pustyn/lib/self/thtools.ru.html"/>
    <hyperlink ref="O107" r:id="rId102" display="http://zhurnal.ru/6/zakladki_education.htm"/>
    <hyperlink ref="O108" r:id="rId103" display="http://www.anriintern.com/ind.shtml"/>
    <hyperlink ref="O109" r:id="rId104" display="http://www.anriintern.com/v-chat/1.htm"/>
    <hyperlink ref="O110" r:id="rId105" display="http://www.lessons.ru/home.htm"/>
    <hyperlink ref="O111" r:id="rId106" display="http://db.informika.ru/do/"/>
    <hyperlink ref="O112" r:id="rId107" display="http://aport.ru/"/>
    <hyperlink ref="O113" r:id="rId108" display="http://www.link.msk.ru/de/"/>
    <hyperlink ref="O114" r:id="rId109" display="http://www.100mb.ru/~dist/plan.htm"/>
    <hyperlink ref="O115" r:id="rId110" display="http://hotlinks.ru/cgi/hotlinks/folders?exp=1.10.10-1.10-10.8.5&amp;f="/>
    <hyperlink ref="O116" r:id="rId111" display="http://www.study-business.com/"/>
    <hyperlink ref="O117" r:id="rId112" display="http://www.eidos.techno.ru/books/virt_edu_ru.html"/>
    <hyperlink ref="O118" r:id="rId113" display="http://www.sstu.samara.ru/~nesteren/inspect.htm"/>
    <hyperlink ref="O119" r:id="rId114" display="http://www1.list.ru/catalog/10212.sort3.html"/>
    <hyperlink ref="O120" r:id="rId115" display="http://dweb.ru"/>
    <hyperlink ref="O121" r:id="rId116" display="http://subscribe.ru/catalog"/>
    <hyperlink ref="O122" r:id="rId117" display="http://koi.des.tstu.ru/des/"/>
    <hyperlink ref="O123" r:id="rId118" display="http://vakh.online.com.ua/scool/index.html"/>
    <hyperlink ref="O124" r:id="rId119" display="http://www.nakhodka.ru/tpp/russ/dit/DL3.html"/>
    <hyperlink ref="O125" r:id="rId120" display="http://catalog.alledu.ru/school/distans/more2.html"/>
    <hyperlink ref="O126" r:id="rId121" display="http://catalog.alledu.ru/edu/proekts/more2.html"/>
    <hyperlink ref="O127" r:id="rId122" display="http://catalog.alledu.ru/Cool/"/>
    <hyperlink ref="O128" r:id="rId123" display="http://www.bakalavr.nm.ru/OU/student.html"/>
    <hyperlink ref="O129" r:id="rId124" display="http://ngo.org.ru/ngoss/ru/Id13844/GetDoc_short.html"/>
    <hyperlink ref="O130" r:id="rId125" display="http://www.emissia.spb.su/"/>
    <hyperlink ref="O131" r:id="rId126" display="http://www.sapr.tstu.ru/sdu"/>
    <hyperlink ref="O132" r:id="rId127" display="http://users.kpi.kharkov.ua/lre/bde/media/"/>
    <hyperlink ref="O133" r:id="rId128" display="http://www.specialist.ru/"/>
    <hyperlink ref="O134" r:id="rId129" display="http://mesi.ru/"/>
    <hyperlink ref="O135" r:id="rId130" display="http://maoo.ru/"/>
    <hyperlink ref="O138" r:id="rId131" display="http://www.psihotest.ru/"/>
    <hyperlink ref="O139" r:id="rId132" display="http://psylib.kiev.ua/"/>
    <hyperlink ref="O140" r:id="rId133" display="http://www.1c.ru/repetitor/"/>
    <hyperlink ref="O141" r:id="rId134" display="http://nlp.lgg.ru/"/>
    <hyperlink ref="O142" r:id="rId135" display="http://www.businesstest.ru/"/>
    <hyperlink ref="O143" r:id="rId136" display="http://chat.home.ru/homes/Losharik/"/>
    <hyperlink ref="O144" r:id="rId137" display="http://www.psychology.ru/"/>
    <hyperlink ref="O145" r:id="rId138" display="http://www.edu.delfa.net:8101/Interest/http.html"/>
    <hyperlink ref="O146" r:id="rId139" display="http://www.permcnti.ru/"/>
    <hyperlink ref="O148" r:id="rId140" display="http://www.edunews.ru/"/>
    <hyperlink ref="O149" r:id="rId141" display="http://naviobraz.tsu.ru/"/>
    <hyperlink ref="O150" r:id="rId142" display="http://www.imop.spbstu.ru/"/>
    <hyperlink ref="O151" r:id="rId143" display="http://www.mis.rsu.ru/"/>
    <hyperlink ref="O152" r:id="rId144" display="http://www.informika.ru/"/>
    <hyperlink ref="O153" r:id="rId145" display="http://www.educentral.ru/"/>
    <hyperlink ref="O154" r:id="rId146" display="http://www.pedsovet.alledu.ru"/>
  </hyperlinks>
  <printOptions/>
  <pageMargins left="0.79" right="0.79" top="0.98" bottom="0.98" header="0.5" footer="0.5"/>
  <pageSetup horizontalDpi="300" verticalDpi="300" orientation="portrait" paperSize="9" r:id="rId148"/>
  <drawing r:id="rId147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9" right="0.79" top="0.98" bottom="0.98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9" right="0.79" top="0.98" bottom="0.98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9" right="0.79" top="0.98" bottom="0.98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1:D21"/>
  <sheetViews>
    <sheetView workbookViewId="0" topLeftCell="A1">
      <selection activeCell="B11" sqref="B11"/>
    </sheetView>
  </sheetViews>
  <sheetFormatPr defaultColWidth="9.00390625" defaultRowHeight="12.75"/>
  <sheetData>
    <row r="11" spans="1:4" ht="12.75">
      <c r="A11" s="21" t="s">
        <v>296</v>
      </c>
      <c r="B11" t="e">
        <f>SUMIF('[1]Лист1'!P11:P10000,6,'[1]Лист1'!P11:P10000)/6</f>
        <v>#VALUE!</v>
      </c>
      <c r="C11" s="22" t="e">
        <f aca="true" t="shared" si="0" ref="C11:C21">B11*100/B$21</f>
        <v>#VALUE!</v>
      </c>
      <c r="D11" s="23"/>
    </row>
    <row r="12" spans="1:3" ht="12.75">
      <c r="A12" s="24"/>
      <c r="B12">
        <v>0</v>
      </c>
      <c r="C12" s="22" t="e">
        <f t="shared" si="0"/>
        <v>#VALUE!</v>
      </c>
    </row>
    <row r="13" spans="1:3" ht="12.75">
      <c r="A13" s="24"/>
      <c r="B13">
        <v>0</v>
      </c>
      <c r="C13" s="22" t="e">
        <f t="shared" si="0"/>
        <v>#VALUE!</v>
      </c>
    </row>
    <row r="14" spans="1:3" ht="12.75">
      <c r="A14" s="24"/>
      <c r="B14">
        <v>0</v>
      </c>
      <c r="C14" s="22" t="e">
        <f t="shared" si="0"/>
        <v>#VALUE!</v>
      </c>
    </row>
    <row r="15" spans="1:3" ht="12.75">
      <c r="A15" s="24"/>
      <c r="B15">
        <v>0</v>
      </c>
      <c r="C15" s="22" t="e">
        <f t="shared" si="0"/>
        <v>#VALUE!</v>
      </c>
    </row>
    <row r="16" spans="1:3" ht="12.75">
      <c r="A16" s="24"/>
      <c r="B16">
        <v>0</v>
      </c>
      <c r="C16" s="22" t="e">
        <f t="shared" si="0"/>
        <v>#VALUE!</v>
      </c>
    </row>
    <row r="17" spans="1:3" ht="12.75">
      <c r="A17" s="24"/>
      <c r="B17">
        <v>0</v>
      </c>
      <c r="C17" s="22" t="e">
        <f t="shared" si="0"/>
        <v>#VALUE!</v>
      </c>
    </row>
    <row r="18" spans="1:3" ht="12.75">
      <c r="A18" s="24"/>
      <c r="B18">
        <v>0</v>
      </c>
      <c r="C18" s="22" t="e">
        <f t="shared" si="0"/>
        <v>#VALUE!</v>
      </c>
    </row>
    <row r="19" spans="1:3" ht="12.75">
      <c r="A19" s="24"/>
      <c r="B19">
        <v>0</v>
      </c>
      <c r="C19" s="22" t="e">
        <f t="shared" si="0"/>
        <v>#VALUE!</v>
      </c>
    </row>
    <row r="20" spans="1:3" ht="12.75">
      <c r="A20" s="24"/>
      <c r="B20">
        <v>0</v>
      </c>
      <c r="C20" s="22" t="e">
        <f t="shared" si="0"/>
        <v>#VALUE!</v>
      </c>
    </row>
    <row r="21" spans="2:3" ht="12.75">
      <c r="B21" t="e">
        <f>SUM(B11:B20)</f>
        <v>#VALUE!</v>
      </c>
      <c r="C21" s="22" t="e">
        <f t="shared" si="0"/>
        <v>#VALUE!</v>
      </c>
    </row>
  </sheetData>
  <printOptions/>
  <pageMargins left="0.79" right="0.79" top="0.98" bottom="0.98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9" right="0.79" top="0.98" bottom="0.98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0:E20"/>
  <sheetViews>
    <sheetView workbookViewId="0" topLeftCell="A1">
      <selection activeCell="A20" sqref="A20"/>
    </sheetView>
  </sheetViews>
  <sheetFormatPr defaultColWidth="9.00390625" defaultRowHeight="12.75"/>
  <sheetData>
    <row r="20" spans="1:5" ht="12.75">
      <c r="A20" t="s">
        <v>495</v>
      </c>
      <c r="B20" t="s">
        <v>495</v>
      </c>
      <c r="C20" t="s">
        <v>495</v>
      </c>
      <c r="E20" t="s">
        <v>495</v>
      </c>
    </row>
  </sheetData>
  <printOptions/>
  <pageMargins left="0.79" right="0.79" top="0.98" bottom="0.98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4:D19"/>
  <sheetViews>
    <sheetView workbookViewId="0" topLeftCell="A1">
      <selection activeCell="A21" sqref="A21"/>
    </sheetView>
  </sheetViews>
  <sheetFormatPr defaultColWidth="9.00390625" defaultRowHeight="12.75"/>
  <sheetData>
    <row r="4" ht="12.75">
      <c r="A4" s="25">
        <v>1951</v>
      </c>
    </row>
    <row r="5" ht="12.75">
      <c r="A5" s="26">
        <v>4</v>
      </c>
    </row>
    <row r="6" ht="12.75">
      <c r="A6" s="26">
        <v>30</v>
      </c>
    </row>
    <row r="7" ht="12.75">
      <c r="A7" s="26">
        <v>2001</v>
      </c>
    </row>
    <row r="8" ht="12.75">
      <c r="A8" s="26">
        <v>7</v>
      </c>
    </row>
    <row r="9" ht="12.75">
      <c r="A9" s="26">
        <v>5</v>
      </c>
    </row>
    <row r="11" spans="1:4" ht="12.75">
      <c r="A11">
        <f>(A7-A4-1)*365.25</f>
        <v>17897.25</v>
      </c>
      <c r="B11">
        <f>(11-A5+A8)*30.5</f>
        <v>427</v>
      </c>
      <c r="C11">
        <f>30.5-A6+A9</f>
        <v>5.5</v>
      </c>
      <c r="D11" s="27">
        <f>SUM(A11:C11)</f>
        <v>18329.75</v>
      </c>
    </row>
    <row r="13" spans="1:3" ht="12.75">
      <c r="A13" s="1" t="s">
        <v>496</v>
      </c>
      <c r="B13" s="1" t="s">
        <v>497</v>
      </c>
      <c r="C13" s="1" t="s">
        <v>498</v>
      </c>
    </row>
    <row r="14" spans="1:3" ht="12.75">
      <c r="A14">
        <f>D11/23</f>
        <v>796.945652173913</v>
      </c>
      <c r="B14">
        <f>D11/28</f>
        <v>654.6339285714286</v>
      </c>
      <c r="C14">
        <f>D11/33</f>
        <v>555.4469696969697</v>
      </c>
    </row>
    <row r="15" spans="1:3" ht="12.75">
      <c r="A15" s="28">
        <f>ROUNDDOWN(A14,0)</f>
        <v>796</v>
      </c>
      <c r="B15" s="28">
        <f>ROUNDDOWN(B14,0)</f>
        <v>654</v>
      </c>
      <c r="C15" s="28">
        <f>ROUNDDOWN(C14,0)</f>
        <v>555</v>
      </c>
    </row>
    <row r="16" spans="1:3" ht="12.75">
      <c r="A16" s="29">
        <f>(A14-A15)*23</f>
        <v>21.74999999999909</v>
      </c>
      <c r="B16" s="29">
        <f>(B14-B15)*28</f>
        <v>17.749999999999545</v>
      </c>
      <c r="C16" s="29">
        <f>(C14-C15)*33</f>
        <v>14.750000000001592</v>
      </c>
    </row>
    <row r="17" spans="1:3" ht="12.75">
      <c r="A17" s="30">
        <f>ROUND(A16,0)</f>
        <v>22</v>
      </c>
      <c r="B17" s="31">
        <f>ROUND(B16,0)</f>
        <v>18</v>
      </c>
      <c r="C17" s="31">
        <f>ROUND(C16,0)</f>
        <v>15</v>
      </c>
    </row>
    <row r="18" spans="1:3" ht="12.75">
      <c r="A18" s="22">
        <f>IF(A16&lt;11.9,A16*100/11.5,(23-A16)*100/11.5)</f>
        <v>10.869565217399213</v>
      </c>
      <c r="B18" s="22">
        <f>IF(B16&lt;13.9,B16*100/14,(28-B16)*100/14)</f>
        <v>73.21428571428896</v>
      </c>
      <c r="C18" s="22">
        <f>IF(C16&lt;16.9,C16*100/17,(33-C16)*100/17)</f>
        <v>86.7647058823623</v>
      </c>
    </row>
    <row r="19" spans="1:3" ht="12.75">
      <c r="A19" s="30">
        <f>ROUND(A18,0)</f>
        <v>11</v>
      </c>
      <c r="B19" s="31">
        <f>ROUND(B18,0)</f>
        <v>73</v>
      </c>
      <c r="C19" s="31">
        <f>ROUND(C18,0)</f>
        <v>87</v>
      </c>
    </row>
  </sheetData>
  <printOptions/>
  <pageMargins left="0.79" right="0.79" top="0.98" bottom="0.98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9" right="0.79" top="0.98" bottom="0.98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9" right="0.79" top="0.98" bottom="0.98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9" right="0.79" top="0.98" bottom="0.98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9" right="0.79" top="0.98" bottom="0.98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Unicor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EVO</dc:creator>
  <cp:keywords/>
  <dc:description/>
  <cp:lastModifiedBy>st037</cp:lastModifiedBy>
  <cp:lastPrinted>2001-06-13T07:35:05Z</cp:lastPrinted>
  <dcterms:created xsi:type="dcterms:W3CDTF">2001-06-13T06:43:05Z</dcterms:created>
  <dcterms:modified xsi:type="dcterms:W3CDTF">2001-08-23T15:06:59Z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